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180" yWindow="285" windowWidth="11280" windowHeight="6210" tabRatio="604" activeTab="0"/>
  </bookViews>
  <sheets>
    <sheet name="PeD (02-15)" sheetId="1" r:id="rId1"/>
  </sheets>
  <definedNames>
    <definedName name="_xlnm._FilterDatabase" localSheetId="0" hidden="1">'PeD (02-15)'!$A$9:$L$500</definedName>
    <definedName name="AMI">'PeD (02-15)'!$A$14:$A$65536</definedName>
    <definedName name="Ano">'PeD (02-15)'!$E$13:$E$290</definedName>
    <definedName name="_xlnm.Print_Area" localSheetId="0">'PeD (02-15)'!$A$1:$L$502</definedName>
    <definedName name="cargo" localSheetId="0">'PeD (02-15)'!#REF!</definedName>
    <definedName name="funcionario" localSheetId="0">'PeD (02-15)'!#REF!</definedName>
    <definedName name="_xlnm.Print_Titles" localSheetId="0">'PeD (02-15)'!$9:$9</definedName>
  </definedNames>
  <calcPr fullCalcOnLoad="1"/>
</workbook>
</file>

<file path=xl/comments1.xml><?xml version="1.0" encoding="utf-8"?>
<comments xmlns="http://schemas.openxmlformats.org/spreadsheetml/2006/main">
  <authors>
    <author>Rita Nascimento</author>
  </authors>
  <commentList>
    <comment ref="K232" authorId="0">
      <text>
        <r>
          <rPr>
            <b/>
            <sz val="9"/>
            <rFont val="Tahoma"/>
            <family val="2"/>
          </rPr>
          <t>Rita Nascimento:</t>
        </r>
        <r>
          <rPr>
            <sz val="9"/>
            <rFont val="Tahoma"/>
            <family val="2"/>
          </rPr>
          <t xml:space="preserve">
O co-fin CICL antes da adenda era de 95.628,60 €</t>
        </r>
      </text>
    </comment>
  </commentList>
</comments>
</file>

<file path=xl/sharedStrings.xml><?xml version="1.0" encoding="utf-8"?>
<sst xmlns="http://schemas.openxmlformats.org/spreadsheetml/2006/main" count="2467" uniqueCount="728">
  <si>
    <t>Associação Elos de Fraternidade</t>
  </si>
  <si>
    <t>Fortalecimento de sistemas alimentares rurais sustentáveis e equitativos com pertinência cultural em 5 Micro regiões da Guatemala</t>
  </si>
  <si>
    <t>Projecto de Apoio ao Conselho Municipal Alargado na Comuna do Chipeio - Municipio de Ecunha - Huambo</t>
  </si>
  <si>
    <t>Fundação Bonfim</t>
  </si>
  <si>
    <t>"Escola Feliz", Ilha de Santiago</t>
  </si>
  <si>
    <t>CV</t>
  </si>
  <si>
    <t>Programa de Micro-Projectos - Cabo Verde</t>
  </si>
  <si>
    <t>Projecto Cotzic: Segurança Alimentar e Nutricional em Ixchiguán</t>
  </si>
  <si>
    <t>Assistência Técnica às Escolas Familiares Rurais-Fase II</t>
  </si>
  <si>
    <t>Água/Saneamento</t>
  </si>
  <si>
    <t>Boa Governação/Ref. Institucional</t>
  </si>
  <si>
    <t>Integração jovens em risco na area metropolitana San Salvador</t>
  </si>
  <si>
    <t>ADPM</t>
  </si>
  <si>
    <t>ATA</t>
  </si>
  <si>
    <t>Criação de um novo posto periférico no interior do Distrito de Caué e formação em especialidades dos quadros locais - Assistência e sensibilização da população no âmbito da luta contra o paludismo em S. Tomé</t>
  </si>
  <si>
    <t>Dinamização dos circuitos comerciais regionais nos sectores de S Domingos e Bigene/ Ingoré</t>
  </si>
  <si>
    <t xml:space="preserve">Monapo - Rumo ao Desenvolvimento (2.ª fase)
</t>
  </si>
  <si>
    <t>Projecto de Apoio a Comunidades de Quilombos no Brasil: iniciativas inovadoras de desenvolvimento sustentável</t>
  </si>
  <si>
    <t>Antigo Mercado - Centro Comunitário de Lautem</t>
  </si>
  <si>
    <t>A Nossa Escola Primária - Uma Escola da Comunidade (Educação, Saúde e Desenvolvimento Comunitário Ensino Primário Universal na Ilha do Príncipe)  2ª fase</t>
  </si>
  <si>
    <t>Acção contra as Doenças Cardiovasculares III</t>
  </si>
  <si>
    <t>Acção contra as Doenças Cardiovasculares II</t>
  </si>
  <si>
    <t>Acção contra as Doenças Cardiovasculares I</t>
  </si>
  <si>
    <t>Comunidade Saudavel I</t>
  </si>
  <si>
    <t>Comunidade Saudavel II</t>
  </si>
  <si>
    <t>Nicarágua, Honduras, El Salvador</t>
  </si>
  <si>
    <t>Projecto de melhoria da Segurança Alimentar das Populações residentes no Município de Quilengues</t>
  </si>
  <si>
    <t>Projecto de Segurança Alimentar do Distrito de Mandimba, Niassa</t>
  </si>
  <si>
    <t>Reabilitação crianças e mulheres vítimas de guerra</t>
  </si>
  <si>
    <t>Melhoria dos cuidados de saúde primária nos Distritos de Santiago de Cuba e Sancti Spiritus</t>
  </si>
  <si>
    <t>Projecto de Reorganização e Capacitação da Fundação São José</t>
  </si>
  <si>
    <t>Turismo Ético em Tutuala</t>
  </si>
  <si>
    <t>ICRA Regional do Lubango</t>
  </si>
  <si>
    <t>APCD</t>
  </si>
  <si>
    <t>Kil Ki Di Nos Tem Balur</t>
  </si>
  <si>
    <t>Viver e a Crescer</t>
  </si>
  <si>
    <t>Apoio sanitário aos Municípios de Ukuma e Longonjo</t>
  </si>
  <si>
    <t>Prevenir é Crescer - Apoio ao PAI no distrito de Lautem em Timor Leste</t>
  </si>
  <si>
    <t>EduSaúde - Projecto de Desenvolvimento e Aquisição de competências de Saúde em Laclubar - 2.ª Fase</t>
  </si>
  <si>
    <t>Prevenir é Crescer (3.º ano) - Apoio na implementação do Programa Ampliado de Imunização (vertente na área da Nutrição no distrito de Lautem)</t>
  </si>
  <si>
    <t>Centro Social de Apoio à Infância Ribeira Afonso</t>
  </si>
  <si>
    <t>Reforço da Rede de Escolas Familiares Rurais e das Associações</t>
  </si>
  <si>
    <t>Educação, Saúde e Desenvolvimento Sócio-Comunitário em Cuamba</t>
  </si>
  <si>
    <t>Projecto para o Reforço 
do Sector da Comercialização da Coopecunha</t>
  </si>
  <si>
    <t>Mais Justiça, Mais Cidadania - Projecto de Reforço Institucional e Promoçao do Acesso à Justiça (1.ª Fase)</t>
  </si>
  <si>
    <t>Saúde na Nôs Comunidade</t>
  </si>
  <si>
    <t>Mais Justiça, Mais Cidadania - Projecto de Reforço Institucional e Promoção do acesso à Justiça (3.ª Fase)</t>
  </si>
  <si>
    <t>Feira das Possibilidades</t>
  </si>
  <si>
    <t>Educação na Esperança</t>
  </si>
  <si>
    <t>Dinamização da pesca artesanal na Região da Ilha de Moçambique</t>
  </si>
  <si>
    <t>Centro de Formação e Promoção Feminina Mpenha</t>
  </si>
  <si>
    <t>Fortalecer o comércio sustentável: oportunidades justas para a Guiné-Bissau</t>
  </si>
  <si>
    <t>Fundação Aga Khan</t>
  </si>
  <si>
    <t>Construir o Desenvolvimento Comunitário Sustentável na Região de Tombali: Eco-Turismo e Cidadania</t>
  </si>
  <si>
    <t>MdM-P</t>
  </si>
  <si>
    <t>Assistência técnica, apoio institucional e capacitação da administração municipal da Ekunha</t>
  </si>
  <si>
    <t>Cuidados Domiciliários HIV/SIDA na Matola</t>
  </si>
  <si>
    <t>El Salvador</t>
  </si>
  <si>
    <t>Acção contra Doenças Cardiovasculares</t>
  </si>
  <si>
    <t>Projecto Centro Comunitário da Cidade das Neves</t>
  </si>
  <si>
    <t>Prevenir é Crescer 2º Ano - Apoio ao Programa Alargado de Imunização com vertente de nutrição no Distrito de Lautem, Timor-Leste</t>
  </si>
  <si>
    <t>Negócios Agrícolas Sustentáveis para a Redução de Pobreza no Departamento de Apurímac, Peru</t>
  </si>
  <si>
    <t>Peru</t>
  </si>
  <si>
    <t>LUZ BIN - Promoção da Energia Solar nas Escolas de Bafatá</t>
  </si>
  <si>
    <t>Saúde em acção</t>
  </si>
  <si>
    <t>Mais Saúde - Melhor Saúde por Bafatá</t>
  </si>
  <si>
    <t>No na tisi no futuru - Projecto de Reforço das Organizações da Sociedade Civil na Guiné-Bissau</t>
  </si>
  <si>
    <t>Projecto de Abastecimento de Água e Eco – Saneamento na Ilha do Maio</t>
  </si>
  <si>
    <t>RGB-Hortipesca - Capacitação e apoio ao desenvolvimento das actividades de horticultura e pesca artesanal na zona do Rio Grande de Buba</t>
  </si>
  <si>
    <t>Reabilitação da Escola Base do 1º Nível do Bairro Caluquembe, Formação aos Professores e Alfabetização de Adultos no Município de Ukuma</t>
  </si>
  <si>
    <t>Apoio ao ensino básico no arquipélago dos Bijagós</t>
  </si>
  <si>
    <t>Direitos das Crianças na Guiné-Bissau</t>
  </si>
  <si>
    <t>ISU</t>
  </si>
  <si>
    <t>Projecto de Apoio a Comunidades no Brasil: Iniciativas Inovadoras de Desenvolvimento Sustentável</t>
  </si>
  <si>
    <t>Educação e promoção social, Benguela</t>
  </si>
  <si>
    <t>Centro de Artes e Costura</t>
  </si>
  <si>
    <t>Nô cumpu escola pa nô mininus - formação e animação em saúde escolar</t>
  </si>
  <si>
    <t>Aprender a prevenir</t>
  </si>
  <si>
    <t>Assistência Médica e de enfermagem aos deslocados do Município da Matala</t>
  </si>
  <si>
    <t>Projecto para o Desenvolvimento dos Recursos Naturais - Municipio de Ecunha - Provincia do Huambo</t>
  </si>
  <si>
    <t>Bambaram di Mindjer - qualificação das mulheres e profissionalização da educação de infância</t>
  </si>
  <si>
    <t>Desenvolvimento do comércio rural comunitário para a conservação da biodiversidade no distrito de Matatuine</t>
  </si>
  <si>
    <t>Capacitação das comunidades rurais para o desenvolvimento participativo do Distrito de Matatuine</t>
  </si>
  <si>
    <t>Projecto de reforço das organizações comunitárias e das suas inciciativas de apoio às actividades de produção transformação e comercialização nos Sectores de Tite e Falacunda</t>
  </si>
  <si>
    <t>Mulheres Empreendedoras: Solução Integrada para o Apoio à Reintegração Activa das Mulheres Ex-Militares, Mulheres ou Viúvas de Ex-Militares e Mulheres Vulneráveis no Mercado de Trabalho e na Sociedade Civil da Província de Luanda, em Angola</t>
  </si>
  <si>
    <t xml:space="preserve">Ombisi Yetu – Apoio à autonomia 
socieconómica das mulheres para o desenvolvimento local do Município da Baia Farta </t>
  </si>
  <si>
    <t>Empowerment das Mulheres da Ajuda Mútua
 – Formação e Geração de Rendimento</t>
  </si>
  <si>
    <t>Projecto Integrado de Segurança Alimentar de Cacheu - Guiné-Bissau</t>
  </si>
  <si>
    <t>Projecto Escola Feliz II - Actualização Pedagógica de Professores do Ensino Básico Integrado e Criação de Centros de Recursos Educativos no Concelho de Santa Catarina</t>
  </si>
  <si>
    <t>Consolidação e Integração Regional das Redes de Mutualidades de Saúde da Ilha de Santiago (1.ª Fase)</t>
  </si>
  <si>
    <t>Saúde Escolar e Comunitária</t>
  </si>
  <si>
    <t>Protege a tua Vida - Prevenção HIV/ SIDA na Guine Bissau - Fase III</t>
  </si>
  <si>
    <t>Acção Contra as Doenças Cardio-Vasculares</t>
  </si>
  <si>
    <t>Agir para Prevenir - Projecto de sensibilização e saneamento ambiental na Ilha do Príncipe</t>
  </si>
  <si>
    <t>Guiné-Bissau e Timor-Leste: Fortalecer os actores da Sociedade Civil para um Comércio Sustentável</t>
  </si>
  <si>
    <t>PAEBA - Projecto de Apoio à Educação Básica em Angola IV</t>
  </si>
  <si>
    <t>Utomi la lintwa - Nova VIDA</t>
  </si>
  <si>
    <t>IED</t>
  </si>
  <si>
    <t>Reforço da Federação das ONG de São Tomé e Príncipe e dos recursos de apoio às ONG (1ª fase)</t>
  </si>
  <si>
    <t>Escolas Familiares Rurais - reforço da rede</t>
  </si>
  <si>
    <t>PAEBA - Projecto de apoio à educação básica em Angola</t>
  </si>
  <si>
    <t>Projecto de cooperação para o desenvolvimento - Maciana - Manhiça (construção da sede de localidade)</t>
  </si>
  <si>
    <t>Reforço da Plataforma de ONG e da acção não-governamental de luta contra a pobreza e para o desenvolvimento comunitário</t>
  </si>
  <si>
    <t>Desenvolvimento do sector Agro-Pecuário a nível do sector familiar - Djavula</t>
  </si>
  <si>
    <t>Prevenção e controlo das infecções hospitalares</t>
  </si>
  <si>
    <t>Turismo Sustentável para a Ilha do Fogo</t>
  </si>
  <si>
    <t>Sol Sem Fronteiras</t>
  </si>
  <si>
    <t>Escola ciclo de Calequise</t>
  </si>
  <si>
    <t>VIDA</t>
  </si>
  <si>
    <t>Mais Justiça, Mais Cidadania - Projecto de Reforço Institucional e Promoção do acesso à Justiça (2.ª Fase)</t>
  </si>
  <si>
    <t>Desenvolver Monapo: Construir o Futuro</t>
  </si>
  <si>
    <t>Fortalecimento das Escolas Familiares Rurais e Implementação do Ensino Médio</t>
  </si>
  <si>
    <t>Educação Cívica e Promoção dos Direitos Humanos</t>
  </si>
  <si>
    <t>Educação Primária para todos nas ilhas Urok</t>
  </si>
  <si>
    <t>(Saúde em Acção) 2</t>
  </si>
  <si>
    <t>Capacitação das Comunidades Rurais para o Desenvolvimento Participativo do Distrito de Matutuine</t>
  </si>
  <si>
    <t>O percurso dos Quilombos. De África para Brasil e o Regresso às Origens I</t>
  </si>
  <si>
    <t>O percurso dos Quilombos. De África para Brasil e o Regresso às Origens II</t>
  </si>
  <si>
    <t>A Nossa Escola Primária - Uma Escola da Comunidade (Educação, Saúde e Desenvolvimento Comunitário Ensino Primário Universal na Ilha do Príncipe)</t>
  </si>
  <si>
    <t>Acção contra as Doenças Cardiovasculares- Moçambique</t>
  </si>
  <si>
    <t>Estamos Juntos na Ilha de Moçambique</t>
  </si>
  <si>
    <t>Programa de Micro-Projectos</t>
  </si>
  <si>
    <t>Projecto de Desenvolvimento Rural Sustentado no Município da Ekunha</t>
  </si>
  <si>
    <t>Projecto integrado de higiene, saneamento e abastecimento de água em ambiente escolar na região do Biombo - Fase II</t>
  </si>
  <si>
    <t>Promoção das Actividades Agrárias Geradoras de Rendimento e de Melhoria da Dieta Alimentar para as famílias Afectadas e Infectadas pelo HIV/SIDA</t>
  </si>
  <si>
    <t>Protege a Tua Vida (Tudja bu bida) - Prevenção do VIH/SIDA na Guiné-Bissau - Fase II</t>
  </si>
  <si>
    <t>Acção contra as doenças cardiovasculares em Moçambique</t>
  </si>
  <si>
    <t>As Mulheres como Instrumento na Luta contra a Pobreza</t>
  </si>
  <si>
    <t>Noções Elementares de Gestão e Coordenação Escolar</t>
  </si>
  <si>
    <t>Educação para a saúde e formação no Distrito da Matola</t>
  </si>
  <si>
    <t>Doações globais</t>
  </si>
  <si>
    <t>Bantal Demobe - reforço das Capacidades produtivas Agrícolas para a promoção da Segurança Alimentar e da Sustentabilidade Ambiental no leste da Guiné-Bissau</t>
  </si>
  <si>
    <t>Cadeia da Esperança</t>
  </si>
  <si>
    <t>URBÁFRICA</t>
  </si>
  <si>
    <t>Cuba</t>
  </si>
  <si>
    <t>Género</t>
  </si>
  <si>
    <t>Educação, Saúde e Promoção Social no Niassa</t>
  </si>
  <si>
    <t>Acção contra as Doenças Cardiovasculares</t>
  </si>
  <si>
    <t>Guatemala</t>
  </si>
  <si>
    <t>Honduras</t>
  </si>
  <si>
    <t>Casa dos Direitos: Redes e Recursos para a Paz e Desenvolvimento</t>
  </si>
  <si>
    <t>Saúde em Acção 3</t>
  </si>
  <si>
    <t>Centro Social Renascer</t>
  </si>
  <si>
    <t>Escola de ensino básico da Marágra  (EP1 e EP2 - ampliação)</t>
  </si>
  <si>
    <t>Educação e desenvolvimento sócio-comunitário, Cuamba</t>
  </si>
  <si>
    <t>Bambaram di Mindjer - Profissionalização das mulheres e qualificação da educação de Infância - Fase II</t>
  </si>
  <si>
    <t>Dinamização dos circuitos comerciais regionais nos Sectores de São Domingos e Bigene / Ingoré - 2ªFase</t>
  </si>
  <si>
    <t>Viva a Escola em Chicavane</t>
  </si>
  <si>
    <t>Escolas Familiares Rurais na Prov. de Inhambane</t>
  </si>
  <si>
    <t>Formação em Língua Portuguesa para ONG Angolanas</t>
  </si>
  <si>
    <t>Monapo - rumo ao desenvolvimento III</t>
  </si>
  <si>
    <t>Estamos Juntos - Ilha de Moçambique (NIRI WAMOZA - OMUHIPITI)</t>
  </si>
  <si>
    <t>Educação, Saúde e Promoção Social</t>
  </si>
  <si>
    <t>Ang</t>
  </si>
  <si>
    <t>Projecto de reforço das organizações comunitárias e das suas iniciativas de apoio às actividades de produção, transformação e comercialização nos sectores de Tite e Falacunda</t>
  </si>
  <si>
    <t>Projecto de Abastecimento de Água e Eco-Saneamento na Ilha do Maio</t>
  </si>
  <si>
    <t>Zavala e Inharrime em frente: Projecto de geração de rendimentos agro-pecuários</t>
  </si>
  <si>
    <t>Fundação Gonçalo da Silveira</t>
  </si>
  <si>
    <t>MDM-P</t>
  </si>
  <si>
    <t>Projecto "Abrigo Seguro" - Reabilitação nos Bairros de Ndjenga e Km 18, Distrito de Govuro, Província de Inhambane</t>
  </si>
  <si>
    <t>Apoio à capacitação funcional dos serviços sanitários de Mocuba e Lugela</t>
  </si>
  <si>
    <t>INDE</t>
  </si>
  <si>
    <t>Projecto de Desenvolvimento Sanitário do Município do Tchinjenje</t>
  </si>
  <si>
    <t>Comunidade de Apoio à Vida em São Tomé e Príncipe - Vertente de Saúde Materno-Infantil</t>
  </si>
  <si>
    <t>Desenvolvimento Agrário da Comunidade de Mumeno, Província de Maputo</t>
  </si>
  <si>
    <t>Dinamização dos Circuitos de Comercialização Locais II</t>
  </si>
  <si>
    <t>Dinamização dos Circuitos de Comercialização Locais I</t>
  </si>
  <si>
    <t>Projecto OntunLan,N´do - Turismo Socialmente responsável no sector de Quinhamel</t>
  </si>
  <si>
    <t>Educação em Movimento - Promoção da Educação para o Desenvolvimento da Província do Moxico</t>
  </si>
  <si>
    <t>Viver e/a Crescer</t>
  </si>
  <si>
    <t>Educação e desenvolvimento socio-comunitário em Fonte Boa</t>
  </si>
  <si>
    <t>Caritas Portuguesa</t>
  </si>
  <si>
    <t>TESE</t>
  </si>
  <si>
    <t>Escolinha Infantil "Pequena Chama"</t>
  </si>
  <si>
    <t>Sol sem Fronteiras</t>
  </si>
  <si>
    <t>EduSaúde</t>
  </si>
  <si>
    <t>Projecto de Desenvolvimento Sustentado da Ilha do Maio</t>
  </si>
  <si>
    <t>Desenvolvimento institucional e participação comunitária em Santo Antão, Cabo Verde</t>
  </si>
  <si>
    <t>Nicarágua</t>
  </si>
  <si>
    <t>Luta contra a pobreza através do micro-crédito - Pitche e Pirada</t>
  </si>
  <si>
    <t>Assistência médica e de enfermagem aos deslocados do Município de Matala (Hospital de Capelongo)- Província de Huíla</t>
  </si>
  <si>
    <t>STP</t>
  </si>
  <si>
    <t>OIKOS</t>
  </si>
  <si>
    <t>Jango</t>
  </si>
  <si>
    <t>Assistência médica à população do Distrito de Dili e formação dos quadros locais de saúde</t>
  </si>
  <si>
    <t>Saúde</t>
  </si>
  <si>
    <t>Reabilitação/ Educação/ Formação - Bolama</t>
  </si>
  <si>
    <t>AMU</t>
  </si>
  <si>
    <t>Cadeias de produção e gestão sustentável dos recursos naturais nas zonas das ladeiras do Municipio de Perspire</t>
  </si>
  <si>
    <t>Educação cívica sobre saneamento do meio e àgua e construção de latrinas melhoradas</t>
  </si>
  <si>
    <t>Construção do Posto de Extensão Rural da Maciana e Consolidação do Associativismo de agricultores</t>
  </si>
  <si>
    <t>Apoio ao controlo e combate da transmissão do HIV/DTS e promoção do Gab. de Aconselhamento</t>
  </si>
  <si>
    <t>Oikos</t>
  </si>
  <si>
    <t>PROSAN</t>
  </si>
  <si>
    <t>Centro de Formação Feminina</t>
  </si>
  <si>
    <t>Centro de formação e comércio rural de Djavula</t>
  </si>
  <si>
    <t>Na Rota do Conhecimento</t>
  </si>
  <si>
    <t>Assistência sanitária em Kongolote</t>
  </si>
  <si>
    <t>Promoção da Governação Democrática Local: Dinamização dos Conselhos de Auscultação e Concertação Social do Municipio da Ecunha e da Comuna do Chipeio</t>
  </si>
  <si>
    <t>Projecto de Construção de Duas Escolas de Educação Especial</t>
  </si>
  <si>
    <t>Educação em Movimento - 
Promoção da Educação para o Desenvolvimento da Província do Moxico</t>
  </si>
  <si>
    <t>Reforço de Capacidades da PLACON-GB - Plataforma de ONGD da Guiné - Bissau</t>
  </si>
  <si>
    <t>Programa de desenvolvimento integrado em 3 bairros da periferia urbana de Bissau</t>
  </si>
  <si>
    <t>Formação dos quadros locais de saúde com acompanhamento de assistência médica da população, sensibilização e prevenção do SIDA e da toxicodependência e melhoria das condições e estruturas de assistência médica</t>
  </si>
  <si>
    <t>Projecto de Formação dos Técnicos de Saúde Locais - Ilha do Fogo</t>
  </si>
  <si>
    <t>Assistência médica à população no Distrito do Caué e acções de formação dos quadros locais e educação e informação da população no âmbito da luta contra o paludismo</t>
  </si>
  <si>
    <t>ADRA</t>
  </si>
  <si>
    <t>Projecto integrado de higiene, saneamento e abastecimento de água em ambiente escolar na região do Biombo - Fase IV</t>
  </si>
  <si>
    <t>Bafatá - cuidar da saúde</t>
  </si>
  <si>
    <t>Monapo - Rumo ao Desenvolvimento</t>
  </si>
  <si>
    <t>Monapo - rumo ao desenvolvimento  I</t>
  </si>
  <si>
    <t>Programa de desenvolvimento comunitário de S. Domingos - Kassumai</t>
  </si>
  <si>
    <t>Manter a esperança</t>
  </si>
  <si>
    <t>Gestão Comunitária de Chafarizes na Comuna de Tali Hadi, Bairro de Vila da Mata, Luanda</t>
  </si>
  <si>
    <t>GB</t>
  </si>
  <si>
    <t>Relançamento Sustentável da Produção e Comercialização do sector Pecuário Privado, Familiar e Empresarial, no município de Ecunha</t>
  </si>
  <si>
    <t>Acção contra as doenças cardio-vasculares</t>
  </si>
  <si>
    <t>Centro de apoio à criança</t>
  </si>
  <si>
    <t>Projecto de Desenvolvimento Integrado do Concelho de Santa Catarina, Ilha do Fogo</t>
  </si>
  <si>
    <t>Educação, Saúde e Promoção Social no Uíje</t>
  </si>
  <si>
    <t>MONTE</t>
  </si>
  <si>
    <t>Formar para Desenvolver 3ª Fase</t>
  </si>
  <si>
    <t>Cooperação Educacional com Timor-Leste 2005-2006</t>
  </si>
  <si>
    <t>Acabar com a Fome nos Sectores de Bigéne e São Domingos - Região de Cacheu - Guiné-Bissau</t>
  </si>
  <si>
    <t>FSJD</t>
  </si>
  <si>
    <t>Formar para Desenvolver 2ª Fase</t>
  </si>
  <si>
    <t>Promoção da Saúde Materno Infantil Casa das Mães (2.º ano)</t>
  </si>
  <si>
    <t>Guiné-Bissau: produtos, técnicas e saberes da terra</t>
  </si>
  <si>
    <t>Guiné-Bissau: Produtos, Técnicas e Saberes da Terra</t>
  </si>
  <si>
    <t>Fundação Portugal-África</t>
  </si>
  <si>
    <t>UROK Osheni! Conservação, desenvolvimento e soberania nas Ilhas Urok</t>
  </si>
  <si>
    <t>Mumelamu: Reforço da Capacidade Local no Sector da Água, Cesso das Comunidades a Água</t>
  </si>
  <si>
    <t>Solidários com Pemba III</t>
  </si>
  <si>
    <t>Obra de Amparo a Orfãs e meninas de Rua 'Mwenho - Ukola</t>
  </si>
  <si>
    <t>Mais Futuro</t>
  </si>
  <si>
    <t>Escola Viva em Ncassani</t>
  </si>
  <si>
    <t>Promoção da Saúde e da Segurança Alimentar, Município dos Gambos, Angola</t>
  </si>
  <si>
    <t>Centro Social Okulichita - Apoio e Promoção à Mulher afectada pelo fenómeno da prostituição no Lobito</t>
  </si>
  <si>
    <t>Tinokara Tooncene - Programa de Combate ao HIV/SIDA na Cidade da Beira (Posto Administrativo da Munhava)</t>
  </si>
  <si>
    <t>FEC</t>
  </si>
  <si>
    <t>Reactivação do ensino de artes e ofícios em Moçambique</t>
  </si>
  <si>
    <t>Rosto Solidário</t>
  </si>
  <si>
    <t>Capacitação de organizações associativas e promoção de act. geradoras de rendimento</t>
  </si>
  <si>
    <t>Reposição das infra-estruturas sociais básicas</t>
  </si>
  <si>
    <t>Implementação de um sistema multi - ameaça de coordenação e resposta a desastres naturais na Micro - Região Centro de Ahuachapán</t>
  </si>
  <si>
    <t>Saúde Escolar em Baucau</t>
  </si>
  <si>
    <t>Abastecimento de Água e Capacitação Técnica no Municipio Quiculungo, na Província do Kwanza Norte</t>
  </si>
  <si>
    <t>Saúde em Português</t>
  </si>
  <si>
    <t>Sistema de Informação, monitorização e alerta no Sul Ahuachapán, El Salvador.</t>
  </si>
  <si>
    <t>CIC</t>
  </si>
  <si>
    <t>Okutava: Reintegração Sócio-Económica dos Ex-Militares no Município da Ekunha</t>
  </si>
  <si>
    <t>Dinamização Integrada do Sector Privado Comunitário na Região de Cacheu</t>
  </si>
  <si>
    <t>Acção contra as doenças cardiovasculares</t>
  </si>
  <si>
    <t xml:space="preserve">Incremento da produção familiar no Distrito de Mandimba </t>
  </si>
  <si>
    <t>Luta contra a Pobreza através do Micro-Crédito na zona Leste</t>
  </si>
  <si>
    <t>Educação, Micro-empresas e Promoção Social em Timor-Leste</t>
  </si>
  <si>
    <t>Educação, Saúde e Promoção Social em Benguela</t>
  </si>
  <si>
    <t>Educação, Saúde e Desenvolvimento Sócio-Comunitário</t>
  </si>
  <si>
    <t>Redução da vulnerabilidade de famílias pobres do Golfo de Fonseca (Nicarágua, Honduras, El Salvador)</t>
  </si>
  <si>
    <t>Ano</t>
  </si>
  <si>
    <t>País</t>
  </si>
  <si>
    <t>Projecto</t>
  </si>
  <si>
    <t>Educação, Saúde e Promoção Social no Niassa II</t>
  </si>
  <si>
    <t xml:space="preserve">Escola Viva - Ncassani </t>
  </si>
  <si>
    <t>Mulheres em Acção</t>
  </si>
  <si>
    <t>Graal</t>
  </si>
  <si>
    <t>Implementação de sistemas de certificação para pequenos produtores de camarão, pescadores artesanais e colectores de conchas</t>
  </si>
  <si>
    <t>Capacitação dos tecelões de Quinhamel: de beneficiários a actores do Desenvolvimento Sustentável</t>
  </si>
  <si>
    <t>Capacitação Administração Municipal - Ekunha  (2ª fase)</t>
  </si>
  <si>
    <t>Addocere</t>
  </si>
  <si>
    <t>Bafatá Misti Iagu - Abastecimento de Água à Cidade de Bafatá</t>
  </si>
  <si>
    <t>Projecto de Apoio a Cooperativas de Camponeses nos Municípios de Ukuma, Chinjenje e Longonjo</t>
  </si>
  <si>
    <t>Educação e desenvolvimento socio-comunitário em Cuamba</t>
  </si>
  <si>
    <t>OMAS</t>
  </si>
  <si>
    <t>Solidários com Pemba</t>
  </si>
  <si>
    <t>Twendela Kumwe – Capacitação Institucional da Caritas de Angola</t>
  </si>
  <si>
    <t>Projecto Assistência Técnica, 
Apoio Institucional e Capacitação das AMOEGEC’S no âmbito do NMGCC</t>
  </si>
  <si>
    <t>Educação, Micro-Empresas e Promoção Social em Timor-Leste</t>
  </si>
  <si>
    <t>Projecto de Segurança alimentar de Zavala, Inharrime e Jangamo. Inhambane, Moz</t>
  </si>
  <si>
    <t>Professores para a Gabela</t>
  </si>
  <si>
    <t>Solidários com Pemba II</t>
  </si>
  <si>
    <t>Educação e promoção social em Benguela</t>
  </si>
  <si>
    <t>Projecto para o Reforço do Sector da Comercialização da Coopecunha - Municipio de e Ecunha - Huambo</t>
  </si>
  <si>
    <t>Gestores de Formação Autárquica</t>
  </si>
  <si>
    <t>Projecto experimental de melhoramento agro-pecuário de Picos Acima, Ilha de Santiago</t>
  </si>
  <si>
    <t>Centro Comunitário "Integrar para Não Entregar"</t>
  </si>
  <si>
    <t>Protege a Tua Vida (Tudja bu bida) - Prevenção do VIH/SIDA na Guiné-Bissau - Fase I</t>
  </si>
  <si>
    <t>Assistência médica e medicamentosa às populações do Enclave de Oe-cusse</t>
  </si>
  <si>
    <t>Apoio ao Conselho Municipal Alargado no Município de Ekunha</t>
  </si>
  <si>
    <t>Nos Junte - Aprender e Construir Desenvolvimento, Lutar contra a Pobreza (1.ª fase)</t>
  </si>
  <si>
    <t>Descentralização e poder local</t>
  </si>
  <si>
    <t>Nô Kumi Sabi - Prevenção da Desnutrição Materno-infantil através do Consumo de Multimistura - 2ªFase</t>
  </si>
  <si>
    <t>Projecto de Iniciativas Locais de Higiene e Limpeza no Interior de Bairros de Bissau</t>
  </si>
  <si>
    <t>Comércio justo em Timor Leste</t>
  </si>
  <si>
    <t>Viver e a Crescer III</t>
  </si>
  <si>
    <t>Leigos para o Desenvolvimento</t>
  </si>
  <si>
    <t>Jirijipe - Saúde até à Tabanka</t>
  </si>
  <si>
    <t>TL</t>
  </si>
  <si>
    <t>AMI</t>
  </si>
  <si>
    <t>Promoção da saúde materno infantil - Casa das Mães</t>
  </si>
  <si>
    <t>Chianga 2000</t>
  </si>
  <si>
    <t>Construção de Edificio - Biblioteca e Sala de Estudo</t>
  </si>
  <si>
    <t>Projecto de Formação Profissional Agrária de Mumeno</t>
  </si>
  <si>
    <t>PALCOS - Projecto de Luta contra a SIDA através do Teatro do Oprimido</t>
  </si>
  <si>
    <t>Urok Osheni! Conservação, Desenvolvimento e Soberania nas Ilhas Urok - 2ª Fase</t>
  </si>
  <si>
    <t>Dinamização dos circuitos comerciais regionais nos Sectores de São Domingos e Bigene / Ingoré - 3ªFase</t>
  </si>
  <si>
    <t>Bambaram di Mindjer - Profissionalização das mulheres e qualificação da educação de Infância - Fase III</t>
  </si>
  <si>
    <t>Conhecimento e Inovação - Associações em Acção no Distrito de Matutuine</t>
  </si>
  <si>
    <t>O Percurso dos Quilombos: de Africa para o Brasil e o Regresso às Origens</t>
  </si>
  <si>
    <t>Projecto de Dinamizaçao dos Mercados e Circuitos de Comercializaçao Locais</t>
  </si>
  <si>
    <t xml:space="preserve">Twendela Kumwe - Capacitação Institucional da Cáritas </t>
  </si>
  <si>
    <t>Empowerment das Mulhers da Ajuda Mútua</t>
  </si>
  <si>
    <t>Projecto de Assistência Técnica, Apoio Institucional e Capacitação das AMOGEC's no âmbito da NMGCC</t>
  </si>
  <si>
    <t>Desenvolver Monapo: Construir o Futuro - 2.ª Fase</t>
  </si>
  <si>
    <t>Projecto de Gestão Sustentável dos Recursos Naturais Florestais: Consolidação e Alargamento (PGSRN)</t>
  </si>
  <si>
    <t>Balal Gainako</t>
  </si>
  <si>
    <t>Agro-Energia: Exploraçao de quintas agricolas agro-energeticas auto-sustentáveis para contribuir para o desenvovlimento susteantavel em zonas rurais de Cuba</t>
  </si>
  <si>
    <t>FORVIDA - Formação para a Vida</t>
  </si>
  <si>
    <t>FOCAL - Fortalecimento da cadeia do valor do leite em duas provincas de Cuba (consórcio liderado pela CARE)</t>
  </si>
  <si>
    <t>Integraçao de uma abordagem das bacias hidrográficas na informaçao, comunicaçao e sistema de resposta a catastrofes naturais no Departamento de Ahuachapán</t>
  </si>
  <si>
    <t>Mais Cidadania, Mais Desenvolvimento</t>
  </si>
  <si>
    <t>Co Inovaçao  em processos agrarios para fortalecer a soberania alimentar em Cuba</t>
  </si>
  <si>
    <t>Associações Rurais juntas para o desenvolvimento - 1.º ano</t>
  </si>
  <si>
    <t>Paeba - Projecto de Apoio à Educação no interior de Angola"</t>
  </si>
  <si>
    <t>Projecto de Apoio à Produção Agrícola em Bafatá</t>
  </si>
  <si>
    <t>Projecto de Desenvolvimento Agro-Pecuário no Distrito de Magude</t>
  </si>
  <si>
    <t>Centro de Apoio ao Desenvolvimento Rural Sustentável de Ribeira das Patas</t>
  </si>
  <si>
    <t>Promoção do Empreendedorismo Juvenil Local: uma parceria Estado-Sociedade Civil</t>
  </si>
  <si>
    <t>Cultivá bô Tchôn defendendo Ambiente - Núcleo de Experimentação e Demonstração Agrícola e Ambiental da Casa do Meio</t>
  </si>
  <si>
    <t>Otchintanda Tchetu - Apoio à autonomização de mulheres para o desenvolvimento local no município de Benguela</t>
  </si>
  <si>
    <t>CIDAC</t>
  </si>
  <si>
    <t>"Wulômbe" - Projecto de desenvolvimento Apícola</t>
  </si>
  <si>
    <t>IMVF</t>
  </si>
  <si>
    <t>Leite Escolar</t>
  </si>
  <si>
    <t>Conhecimento e Inovação - Associações em Acção no distrito de Matutuine</t>
  </si>
  <si>
    <t>Actividades de desenvolvimento em seis aldeias rurais - Beira - Moçambique</t>
  </si>
  <si>
    <t>Rede de Bibliotecas Escolares</t>
  </si>
  <si>
    <t>Formação Humana e Técnica e Capacitação Institucional - Fase II</t>
  </si>
  <si>
    <t>Produção e comercialização de culturas de rendimento (gergelim e feijão bóer) entre pequenos produtores do Niassa (Moçambique)</t>
  </si>
  <si>
    <t>Melhoria do Saneamento e Educação Sanitária no Município Quiculungo, na província de Kwanza Norte</t>
  </si>
  <si>
    <t>Acção Vida contra a SIDA</t>
  </si>
  <si>
    <t>Sekeleka Motaze - Fortalecimento da Segurança Alimentar no contexto de VIH/Sida em Motaze</t>
  </si>
  <si>
    <t>Aidglobal</t>
  </si>
  <si>
    <t>Associações Rurais juntas para o Desenvolvimento</t>
  </si>
  <si>
    <t>Associação África-Solidariedade</t>
  </si>
  <si>
    <t>Tese</t>
  </si>
  <si>
    <t>Projecto integrado de higiene, saneamento e abastecimento de água em ambiente escolar na região do Biombo - Fase III</t>
  </si>
  <si>
    <t>Xikanwe Ilha de Moçambique</t>
  </si>
  <si>
    <t>Projecto de Desenvolvimento Integrado do Vale do Calhau</t>
  </si>
  <si>
    <t>Projecto de Gestão Comunitária de Água, Saneamento e Educação Sanitária para as Ilhas de Uno e Formosa</t>
  </si>
  <si>
    <t>Projecto integrado de higiene, saneamento e abastecimento de água em ambiente escolar na região do Biombo - Fase I</t>
  </si>
  <si>
    <t>Construir o Desenvolvimento Comunitário Sustentável na Região de Tombali: Eco-turismo e Cidadania</t>
  </si>
  <si>
    <t>Formação Humana e Técnica e Capacitação Institucional em Cuamba-Moçambique</t>
  </si>
  <si>
    <t>"Sementes do Amanhã - África"
Construção de Casas-Lar para órfãos do SIDA</t>
  </si>
  <si>
    <t>Escola Amigos de Jesus - Dili - Timor-Leste</t>
  </si>
  <si>
    <t>Reabilitação do Internato Masculino da Fonte Boa</t>
  </si>
  <si>
    <t>Projecto de cooperação para o desenvolvimento - Maciana, Manhiça (Protocolo de Geminação)</t>
  </si>
  <si>
    <t>Proj. comunitário jovem na luta contra a pobreza</t>
  </si>
  <si>
    <t>Artissal online!Novas Tecnologias ao serviço da redução da pobreza na Guiné-Bissau.</t>
  </si>
  <si>
    <t>Programa de Desenvolvimento Comunitário de São Domingos - Kasumai - Guiné-Bissau</t>
  </si>
  <si>
    <t>Educação/Formação</t>
  </si>
  <si>
    <t>Apoio ao Desenvolvimento da Região Autónoma do Príncipe</t>
  </si>
  <si>
    <t>Projecto Centro Social OKULICHITA</t>
  </si>
  <si>
    <t>Reab. de estruturas de saúde e cont. da formação dos quadros locais de saúde...</t>
  </si>
  <si>
    <t>Ass. Fernão Mendes Pinto</t>
  </si>
  <si>
    <t>Moç</t>
  </si>
  <si>
    <t>ICRA regional do Lubango</t>
  </si>
  <si>
    <t>Nos Junte – Aprender e Construir
Desenvolvimento, Lutar contra a Pobreza (2.ª Fase)</t>
  </si>
  <si>
    <t>Luta contra a Pobreza</t>
  </si>
  <si>
    <t>Recuperação do Hospital do Songo</t>
  </si>
  <si>
    <t>Escolas Familiares Rurais e Centro de capacitação de formadores</t>
  </si>
  <si>
    <t>Pa Mundu Kunsi No Tarbadju - Reforço dos Tecelões e Costureiras de Calequisse</t>
  </si>
  <si>
    <t>Assistência Técnica às Escolas Familiares Rurais (EFR) III</t>
  </si>
  <si>
    <t>Assistência médica à população de Bolama e formação dos quadros locais na área da saúde</t>
  </si>
  <si>
    <t>Apoio ao ensino básico no Arquipélago dos Bijagós</t>
  </si>
  <si>
    <t>Programa de desenvolvimento rural na costa litoral de Cabo Delgado, Moçambique</t>
  </si>
  <si>
    <t>Consolidação e Integração Regional das Redes
de Mutualidades de Saúde da Ilha de Santiago (2.ª Fase)</t>
  </si>
  <si>
    <t>A Língua Portuguesa nos Contos Tradicionais de São Tomé e Príncipe</t>
  </si>
  <si>
    <t>ACEP</t>
  </si>
  <si>
    <t>Programa de Desenvolvimento Comunitário de S. Domingos - Kasumai</t>
  </si>
  <si>
    <t>Continuação da assistência médica à população de Bolama e formação de quadros</t>
  </si>
  <si>
    <t>Projecto Desenvolvimento Rural Sustentado no Município da Ekunha - Huambo</t>
  </si>
  <si>
    <t>Palavras para o Desenvolvimento</t>
  </si>
  <si>
    <t xml:space="preserve">Saúde e Luta contra a SIDA na GB </t>
  </si>
  <si>
    <t>Saúde e Luta contra a SIDA na GB</t>
  </si>
  <si>
    <t>Promoção da Produção Agrícola dos Municípios de Ucuma, Chinjenje e Longonjo</t>
  </si>
  <si>
    <t>Missão Renascer</t>
  </si>
  <si>
    <t>Woncame: Garantir o Acesso, Disponibilidade e Utilização Estável de Bens Alimentares nos Sectores de Bedanda e Cacine</t>
  </si>
  <si>
    <t>A Sinha í Utomi (árvore é vida) - Projecto de gestão sustentável dos recursos florestais de Massaca</t>
  </si>
  <si>
    <t>Reabilitação de postos periféricos da área de saúde do Caué e formação de quadros de saúde - Assistência e sensibilização da população no âmbito da luta contra o paludismo</t>
  </si>
  <si>
    <t xml:space="preserve">Projecto de Integração Escolar dos Filhos de Ex-militares da Comuna da Catabola, Municipio de Longonjo, Comuna do Mundundo, Municipio de Ucuma, e Comuna Chinjenje Sede, no Municipio de Chinjenje </t>
  </si>
  <si>
    <t xml:space="preserve">Kassumai Quep-Desenvolvimento dos Cuidados Primários de Saúde na Sub-região de Saúde de S. Domingos   </t>
  </si>
  <si>
    <t>Cuidados preventivos e primários de saúde nos Distritos de Mé-Zochi e Cantagalo</t>
  </si>
  <si>
    <t>Nô Kumi Sabi - Prevenção da Desnutrição Materno-Infantil e Melhoria da Qualidade de Vida da População</t>
  </si>
  <si>
    <t>Projecto Integrado de Combate ao HIV/SIDA na Província de Maputo - Shikanwe - "Vamos Juntos"</t>
  </si>
  <si>
    <t>Brasil</t>
  </si>
  <si>
    <t>Assistência Técnica às Escolas Familiares Rurais - I</t>
  </si>
  <si>
    <t>Escolas Familiares Rurais em Sofala e Nampula</t>
  </si>
  <si>
    <t>Projecto de Cooperação para o Desenvolvimento Escola EP1 - Eduardo Mondlane (Manhiça)</t>
  </si>
  <si>
    <t>Projecto de desenvolvimento sanitário do Municipio do Tchindjenje</t>
  </si>
  <si>
    <t>Sensibilização para a prevenção do HIV/SIDA</t>
  </si>
  <si>
    <t>Baloi d'Horta (1.ª Fase)</t>
  </si>
  <si>
    <t>Programa de Reforço dos Actores Descentralizados - São Tomé e Príncipe e Cabo Verde (2.ª Fase)</t>
  </si>
  <si>
    <t>A coerência das políticas para o desenvolvimento - o desafio para uma cidadania ativa em Cabo Verde (2.ª Fase)</t>
  </si>
  <si>
    <t>Urok Osheni! Conservação, Desenvolvimento e Soberania nas Ilhas Urok - 3ª Fase</t>
  </si>
  <si>
    <t>Dinamização dos circuitos comerciais regionais nos Sectores de São Domingos e Bigene/Ingoré - 4ª Fase</t>
  </si>
  <si>
    <t>Casa dos Direitos: redes e recursos para a paz e o desenvolvimento - 3.ª fase</t>
  </si>
  <si>
    <t>Bantal Demobe - Reforço das Capacidades Produtivas Agrícolas para a Promoção da Segurança Alimentar e da Sustentabilidade Ambiental no Leste da Guiné-Bissau - 3ª Fase</t>
  </si>
  <si>
    <t>Monte</t>
  </si>
  <si>
    <t>Skola I Di Nos - Escola como Pólo de Desenvolvimento</t>
  </si>
  <si>
    <t>Desenvolver Monapo - construir o futuro</t>
  </si>
  <si>
    <t xml:space="preserve">Fortalecimento das Escolas Familiares Rurais e Implementação do Ensino Médio </t>
  </si>
  <si>
    <t>Comunidade Saudável - 3.ª fase</t>
  </si>
  <si>
    <t>Assistência técnica e reforço das competências da HASATIL e das Organizações da Sociedade Civil de Desenvolvimento Rural em Timor-Leste - 1.ª F</t>
  </si>
  <si>
    <t>A "Comunidade -Modelo" - Consolidação de soluções de base comunitária para a redução do risco de catástrofes nos distritos da Ilha de Moçambique e de Mossuril, Moçambique</t>
  </si>
  <si>
    <t>Iniciativas locais de baixo custo para a produção
 de galinhas poedeiras I</t>
  </si>
  <si>
    <t>Co Inovaçao  em processos agrarios para fortalecer a soberania alimentar em Cuba II</t>
  </si>
  <si>
    <t>FOCAL - Fortalecimento da cadeia do valor do leite em duas provincas de Cuba II</t>
  </si>
  <si>
    <t>CV/STP</t>
  </si>
  <si>
    <t>Escolas Solares em STP I</t>
  </si>
  <si>
    <t>VIVER POSITIVO - Projecto apoio psicosocial a  pessoas que vivem com HIV/SIDA em STP I</t>
  </si>
  <si>
    <t>Edukasaun fó hahú hosi kiik - A educação começa pelos mais pequenos</t>
  </si>
  <si>
    <t>Ahimatan ba Futuru - Reduçao da Pobreza em TL atraves do Turismo de Base Comunitario - 2.ª fase</t>
  </si>
  <si>
    <t>Mumelamu II - Reforço da capacidade Local no sector da água - Acesso das Comunidades a água</t>
  </si>
  <si>
    <t>Casa dos Direitos: Redes e Recursos para a Paz e Desenvolvimento II</t>
  </si>
  <si>
    <t>Bantal Demobe - Reforço das Capacidades produtivas Agrícolas para a promoção da Segurança Alimentar e da Sustentabilidade Ambiental no leste da Guiné-Bissau - 2ª fase</t>
  </si>
  <si>
    <t>Escolas Solares de STP II</t>
  </si>
  <si>
    <t>Reforço da FONG STP II</t>
  </si>
  <si>
    <t>"Viver Positivo" II</t>
  </si>
  <si>
    <t>Ahimatan ba Futuru - Reduçao da Pobreza em TL atraves do Turismo de Base Comunitario - 3.ª fase</t>
  </si>
  <si>
    <t>Ahimatan ba Futuru - Redução da Pobreza em TL através do Turismo de Base Comunitário - 4.ª fase</t>
  </si>
  <si>
    <t xml:space="preserve">Saúde para Todos: luta contra doenças não transmissiveis </t>
  </si>
  <si>
    <t>Programa de Reforço dos Actores Descentralizados - São Tomé e Príncipe e Cabo Verde (1.ª Fase)</t>
  </si>
  <si>
    <t>Bafatá Misti Mais Iagu - Abastecimento de Água à Cidade de Bafatá II</t>
  </si>
  <si>
    <t>A coerência das políticas para o desenvolvimento - o desafio para uma cidadania ativa em Cabo Verde (1.ª Fase)</t>
  </si>
  <si>
    <t>Gestão Sustentável dos recursos Florestais no Parque Natural dos Tarrafes de Cacheu - 1.ª Fase</t>
  </si>
  <si>
    <t>Gestão Sustentável dos recursos Florestais no Parque Natural dos Tarrafes de Cacheu - 2.ª Fase</t>
  </si>
  <si>
    <t>Saber é Poder - Saude Sexual e Reprodutiva (3.ª Fase)</t>
  </si>
  <si>
    <t>Saber é Poder - Saude Sexual e Reprodutiva (2.ª Fase)</t>
  </si>
  <si>
    <t>Saúde da Comunidade (1.ª Fase)</t>
  </si>
  <si>
    <t>Saúde da Comunidade (2.ª Fase)</t>
  </si>
  <si>
    <t>Rumos ao Sul - Projeto de Desenvolvimento Comunitário em Porto Alegre (1.ª Fase)</t>
  </si>
  <si>
    <t>Educação Sustentável: Promoção da 
Sustentabilidade integrada da Educação na Provincia do Moxico</t>
  </si>
  <si>
    <t>Programa descentralizado de segurança alimentar e nutricional nas regiões da Guiné-Bissau II (PDSA/GB)</t>
  </si>
  <si>
    <t>Comunidade Saudável - 4.ª fase</t>
  </si>
  <si>
    <t>Assistência técnica e reforço das competências da HASATIL e das Organizações da Sociedade Civil de Desenvolvimento Rural em Timor-Leste - 2.ª fase</t>
  </si>
  <si>
    <t>Rumos ao Sul - Projeto de Desenvolvimento Comunitário em Porto Alegre (2.ª Fase)</t>
  </si>
  <si>
    <t>Emprego e criaçao de valor na gestão de resíduos (1.ª Fase)</t>
  </si>
  <si>
    <t>Sociedade civil pelo Desenvolvimento – 
Comunicação, Capacitação e Advocacia (1.ª Fase)</t>
  </si>
  <si>
    <t>Okupenda - Abrir Caminho - 
Projeto Comunitário de Empregabilidade e Empreendedorismo</t>
  </si>
  <si>
    <t>Apoio à Criança</t>
  </si>
  <si>
    <t>Programa de Reforço dos Actores Descentralizados - São Tomé e Príncipe e Cabo Verde (3.ª Fase)</t>
  </si>
  <si>
    <t>A coerência das políticas para o desenvolvimento - o desafio para uma cidadania ativa em Cabo Verde (3.ª Fase)</t>
  </si>
  <si>
    <t>Baloi d'Horta (2.ª Fase)</t>
  </si>
  <si>
    <t>Rumos ao Sul - Projeto de Desenvolvimento Comunitário em Porto Alegre (3.ª Fase)</t>
  </si>
  <si>
    <t>Projeto Descentralizado de Segurança Alimentar em São Tomé e Príncipe – Fase II (1.ª Fase)</t>
  </si>
  <si>
    <t xml:space="preserve">Gestão Comunitária de Chafarizes na Comuna do Cazenga e consloidação de Tala Hady
</t>
  </si>
  <si>
    <t>Bijagós - Bemba di Vida! Ação Cívica para o Resgate e Valorização de um Património da Humanidade - 1.ª Fase</t>
  </si>
  <si>
    <t>Observatório dos Direitos Humanos - 1.ª Fase</t>
  </si>
  <si>
    <t>Conhecer, Produzir, Nutrir</t>
  </si>
  <si>
    <t>Projeto Muthiyana</t>
  </si>
  <si>
    <t>Nô Labra I Nô Cria Limarias - Nô Mindjora Nô Saúde Ku Nô Rendimento</t>
  </si>
  <si>
    <t>Nhami Beldi - Promoção da Segurança Alimentar e Prevenção da Desnutrição nas Regiões de Bafatá e Gabu (1.ª fase)</t>
  </si>
  <si>
    <t>Anhacanau Adjanhau – A Mulher Líder na Gestão Comunitária dos Serviços de Saúde Materno–Infantil (1.ª fase)</t>
  </si>
  <si>
    <t>Desenvolvimento da Plataforma PECOSOL
 - CONSUACCIÓN para a Segurança Alimentar</t>
  </si>
  <si>
    <t xml:space="preserve">Sustentabilidade do setor bananeiro
 como forma de contribuir para a redução da pobreza na região de Piura </t>
  </si>
  <si>
    <t>Co Inovaçao  em processos agrarios para fortalecer a soberania alimentar em Cuba III</t>
  </si>
  <si>
    <t>FOCAL - Fortalecimento da cadeia do valor do leite em duas provincas de Cuba III</t>
  </si>
  <si>
    <t>Iniciativas locais de baixo custo para a produção
 de galinhas poedeiras II</t>
  </si>
  <si>
    <t>El Salvador
Guatemala
Honduras
Nicarágua
Costa Rica</t>
  </si>
  <si>
    <t>D. Rural</t>
  </si>
  <si>
    <t xml:space="preserve">Saúde </t>
  </si>
  <si>
    <t>Setor</t>
  </si>
  <si>
    <t>Província/Região</t>
  </si>
  <si>
    <t>Data início</t>
  </si>
  <si>
    <t>Data fim</t>
  </si>
  <si>
    <t>Duração global</t>
  </si>
  <si>
    <t>Nô Kumi Sabi - Prevenção da Desnutrição Materno-infantil através do Consumo de Multimistura - 3ªFase</t>
  </si>
  <si>
    <t>Huila</t>
  </si>
  <si>
    <t>Benguela</t>
  </si>
  <si>
    <t>Huambo</t>
  </si>
  <si>
    <t>Projecto de 
Âmbito Nacional</t>
  </si>
  <si>
    <t>Humabo, Huíla
 e Kuanza Sul</t>
  </si>
  <si>
    <t>Kuanza Sul</t>
  </si>
  <si>
    <t>Bié</t>
  </si>
  <si>
    <t>Luanda</t>
  </si>
  <si>
    <t>Benguela e Huíla</t>
  </si>
  <si>
    <t>Huíla</t>
  </si>
  <si>
    <t>Provincia de Luanda</t>
  </si>
  <si>
    <t>Kwanza Norte</t>
  </si>
  <si>
    <t xml:space="preserve"> Moxico</t>
  </si>
  <si>
    <t>Uije</t>
  </si>
  <si>
    <t>Bie e Kwanza Norte</t>
  </si>
  <si>
    <t>Moxico</t>
  </si>
  <si>
    <t>Maranhão e Goiás</t>
  </si>
  <si>
    <t>Ilha de Santiago</t>
  </si>
  <si>
    <t xml:space="preserve">Ilha de Santiago </t>
  </si>
  <si>
    <t>Ilha do Sal</t>
  </si>
  <si>
    <t>Ilha do Maio</t>
  </si>
  <si>
    <t>Ilha do Fogo</t>
  </si>
  <si>
    <t>Ilha de Santo Antão</t>
  </si>
  <si>
    <t>Ilha de São Vicente</t>
  </si>
  <si>
    <t>Ilhas: Boavista, Brava, Fogo, Maio, Sal, Santiago, Santo Antão e São Vicente</t>
  </si>
  <si>
    <t>Ahuachapán</t>
  </si>
  <si>
    <t>Bissau</t>
  </si>
  <si>
    <t>Bolama</t>
  </si>
  <si>
    <t>Biombo; Oio; Cacheu</t>
  </si>
  <si>
    <t>Biombo</t>
  </si>
  <si>
    <t>Bijagós</t>
  </si>
  <si>
    <t>Bissau; Bula; Bafatá; Buba; Bubaque</t>
  </si>
  <si>
    <t>Cacheu</t>
  </si>
  <si>
    <t>Quinara</t>
  </si>
  <si>
    <t>Gabú</t>
  </si>
  <si>
    <t>Bafatá</t>
  </si>
  <si>
    <t>Quinara, Tombali, Bolama</t>
  </si>
  <si>
    <t xml:space="preserve">Biombo
Quinhamel  </t>
  </si>
  <si>
    <t>Tombali</t>
  </si>
  <si>
    <t>São Domingos</t>
  </si>
  <si>
    <t>Bissau e regiões</t>
  </si>
  <si>
    <t>Bissau, Bafatá e Bijagós</t>
  </si>
  <si>
    <t>Região de Biombo / Região de Cacheu</t>
  </si>
  <si>
    <t xml:space="preserve">8 Regiões da Guiné / Região de Cacheu </t>
  </si>
  <si>
    <t>Região de Quínara</t>
  </si>
  <si>
    <t>Região Sanitária de Bolama</t>
  </si>
  <si>
    <t xml:space="preserve">Regiões de Tombali, Quinara, Bolama-Bijagós, Região autónoma de Bissau </t>
  </si>
  <si>
    <t>Sector Autónomo de Bissau e região de Biombo</t>
  </si>
  <si>
    <t>Região de Biombo</t>
  </si>
  <si>
    <t>Região de Cacheu</t>
  </si>
  <si>
    <t xml:space="preserve">8 Regiões da Guiné (comercialização)
Região de Cacheu (produção)
</t>
  </si>
  <si>
    <t>Sector Autónomo de Bissau, Bafatá e Bijagós</t>
  </si>
  <si>
    <t>Região de Bafatá</t>
  </si>
  <si>
    <t>Maputo</t>
  </si>
  <si>
    <t>Zambézia</t>
  </si>
  <si>
    <t>Gaza, Inhambane e Maputo</t>
  </si>
  <si>
    <t>Inhambane</t>
  </si>
  <si>
    <t>Sofala, Nampula, Inhambane, Gaza e Maputo</t>
  </si>
  <si>
    <t>Niassa</t>
  </si>
  <si>
    <t>Sofala</t>
  </si>
  <si>
    <t>Gaza</t>
  </si>
  <si>
    <t>Maputo,Nampula</t>
  </si>
  <si>
    <t>Cabo Delgado</t>
  </si>
  <si>
    <t>Tete</t>
  </si>
  <si>
    <t>Nampula</t>
  </si>
  <si>
    <t xml:space="preserve">Maputo </t>
  </si>
  <si>
    <t>Âmbito Nacional</t>
  </si>
  <si>
    <t>Maputo, Gaza, Inhambane</t>
  </si>
  <si>
    <t>Maputo, Gaza, I´bane, Sofala, Manica, Nampula, Zambézia</t>
  </si>
  <si>
    <t>Abancay</t>
  </si>
  <si>
    <t>Distrito do Caué.</t>
  </si>
  <si>
    <t>Distritos de Mé-Zochi e Cantagalo</t>
  </si>
  <si>
    <t>5 Distritos da Ilha de S.Tomé</t>
  </si>
  <si>
    <t>Distrito de Cantagalo</t>
  </si>
  <si>
    <t>Distrito de Lembá</t>
  </si>
  <si>
    <t>Ilha do Príncipe</t>
  </si>
  <si>
    <t xml:space="preserve">Distritos de Água-Grande, Mézochi, Lobata, Lembá, Caué, Cantagalo e Príncipe </t>
  </si>
  <si>
    <t>Cantagalo, Mezochi e Água Grande</t>
  </si>
  <si>
    <t>São Tomé</t>
  </si>
  <si>
    <t>Principe</t>
  </si>
  <si>
    <t>Díli e Aileu</t>
  </si>
  <si>
    <t>Oecusse</t>
  </si>
  <si>
    <t>Díli, Aileu</t>
  </si>
  <si>
    <t>Díli</t>
  </si>
  <si>
    <t>Lautem</t>
  </si>
  <si>
    <t>Díli, Liquiça, Ermera</t>
  </si>
  <si>
    <t>Baucau, Viqueque, Manatuto e Lautem</t>
  </si>
  <si>
    <t>Baucau</t>
  </si>
  <si>
    <t>Manatuto</t>
  </si>
  <si>
    <t>Dili</t>
  </si>
  <si>
    <t>Laclubar</t>
  </si>
  <si>
    <t>Ermera</t>
  </si>
  <si>
    <t>Nacional</t>
  </si>
  <si>
    <t xml:space="preserve">Sector Autónomo de Bissau </t>
  </si>
  <si>
    <t>Região de Bolama</t>
  </si>
  <si>
    <t>Regiões de Gabú e Bafatá</t>
  </si>
  <si>
    <t>Província de Nampula, Município de Monapo</t>
  </si>
  <si>
    <t>Províncias de: 
 Maputo
 Gaza
 I’bane
 Sofala
 Manica
 Nampula
 Niassa</t>
  </si>
  <si>
    <t>Moçambique, Província de Maputo, Distrito de Matutuine</t>
  </si>
  <si>
    <t>Nhangau, Município da Beira, Moçambique</t>
  </si>
  <si>
    <t>Distrito de Chibuto, Provincia de Gaza, Moçambique</t>
  </si>
  <si>
    <t xml:space="preserve">Província do Niassa:
Cidade de Cuamba
</t>
  </si>
  <si>
    <t>Niassa, Mandimba</t>
  </si>
  <si>
    <t>Distrito da Ilha de Moçambique, província de Nampula, Moçambique</t>
  </si>
  <si>
    <t xml:space="preserve">Comunidade de Massaca, Distrito de Boane, Provícia de Maputo, 
Moçambique
</t>
  </si>
  <si>
    <t>Ilha de S. Vicente e  Ilha de Santo Antão</t>
  </si>
  <si>
    <t>Distritos 
Lembá 
Lobata 
Mé-Zochi
Água Grande
Cantagalo
Caué e Príncipe</t>
  </si>
  <si>
    <t>São Tome</t>
  </si>
  <si>
    <t xml:space="preserve">Dili, Tutuala (Distrito de Lautem), Lekitehi (Distrito de Ainaro), Laulara (Distrito de Aileu) 
</t>
  </si>
  <si>
    <t>Região de Gabu</t>
  </si>
  <si>
    <t>Provincias de Luanda,
 Benguela, Huambo e Bié</t>
  </si>
  <si>
    <t>Ahuachapan</t>
  </si>
  <si>
    <t>Distrito de Liquiçá</t>
  </si>
  <si>
    <t xml:space="preserve">Região de Bafatá </t>
  </si>
  <si>
    <t>Matanzas</t>
  </si>
  <si>
    <t>Distritos Lembá, Lobata, Mé-Zochi, Água Grande, Cantagalo, Caué e Príncipe.</t>
  </si>
  <si>
    <t>Região de Saúde de Cacheu – áreas Sanitárias de Suzana (Edjatem, Budjim e Arame) e S. Domingos – Centro comunitário de Saúde Materno-Infantil S. Domingos</t>
  </si>
  <si>
    <t>Caué</t>
  </si>
  <si>
    <t>Lautem e Viqueque</t>
  </si>
  <si>
    <t>República Democrática de Timor-Leste, abrangência nacional</t>
  </si>
  <si>
    <t xml:space="preserve">Moçambique, Província de Nampula,
Distritos: Ilha de Moçambique e Mossuril
</t>
  </si>
  <si>
    <t>Distrito de Jinotega</t>
  </si>
  <si>
    <t>Distrito de Monapo, Província de Nampula, em Moçambique</t>
  </si>
  <si>
    <t>Ilha do Maio (CV), Distrito de Água Grande (STP)</t>
  </si>
  <si>
    <t>Ilha de São Tomé e Ilha do Príncipe</t>
  </si>
  <si>
    <t>Arquipélago dos Bijagós (AMP Urok, Parques Nacionais de Orango e de João Vieira-Poilão, Bubaque) e Bissau</t>
  </si>
  <si>
    <t>Regiões de Bafatá, Bissau, Bolama, Quinara (Buba), Cacheu, Tombali (Catió), Oio (Farim), e Biombo (Quinhamel)</t>
  </si>
  <si>
    <t>Província de Maputo, Distrito de Matutuine</t>
  </si>
  <si>
    <t>Província do Niassa – Cidade de Cuamba</t>
  </si>
  <si>
    <t>Região de Quinara, setores de Tite, Fulacunda, Buba e Empada</t>
  </si>
  <si>
    <t>Sectores de Contuboel e Pitche, Regiões de Bafatá e Gabu</t>
  </si>
  <si>
    <t>Região de Cacheu - Sector de S. Domingos</t>
  </si>
  <si>
    <t xml:space="preserve">Região Piura  
Províncias Sullana, Piura e Morropón 
</t>
  </si>
  <si>
    <t xml:space="preserve">Províncias Sancti Spíritus
 e Camaguey, </t>
  </si>
  <si>
    <t>D. Integrado/comunitário</t>
  </si>
  <si>
    <t>Município de Pespire, Departamento de Choluteca</t>
  </si>
  <si>
    <t>Brasil (Estado do Maranhão)
Cabo Verde (Ilha de Santiago)
Guiné-Bissau (Bissau e Região de Cacheu)
Portugal (Lisboa)</t>
  </si>
  <si>
    <t>Ilha de S. Tomé</t>
  </si>
  <si>
    <t>Província de Moxico</t>
  </si>
  <si>
    <t>Custo total da fase</t>
  </si>
  <si>
    <t>% Cofin. CAMÕES, I.P. da fase</t>
  </si>
  <si>
    <t>GB, Brasil, CV, Moç, TL</t>
  </si>
  <si>
    <t>GB, TL</t>
  </si>
  <si>
    <t>- Província de Maputo: Distrito de Marracuene, Maniça e Magude
- Província de Gaza: Cidade de Xai-xai, Distritos de Guijé e Mandlakaze
- Província de Inhambane: Cidade de Inhambane, Distritos de Inhassoro e Govuro</t>
  </si>
  <si>
    <t>-</t>
  </si>
  <si>
    <t>Províncias de Maputo, Gaza, I’bane, Sofala, Manica, Nampula, Niassa</t>
  </si>
  <si>
    <t xml:space="preserve">Guiné-Bissau: regiões de Gabu, Quinara, Tombali, SAB, Cacheu, Biombo e Bafatá </t>
  </si>
  <si>
    <t>Tala-Hady; Município de Cazenga, Luanda</t>
  </si>
  <si>
    <t xml:space="preserve">Distrito de Liquiçá – Sub-distrito de Bazartete </t>
  </si>
  <si>
    <t xml:space="preserve">Regiões Bafatá, Cacheu, Biombo, Oio, Bolama/Bijagós, Tombali, Quinara e Setor Autónomo de Bissau </t>
  </si>
  <si>
    <t>Municípios das ilhas de Santiago, Fogo, Brava, Maio, São Nicolau e Santo Antão</t>
  </si>
  <si>
    <t>Água Grande</t>
  </si>
  <si>
    <t>Moç, GB, CV, TL e Brasil</t>
  </si>
  <si>
    <t>Moç (Maxixe)
GB
CV
TL (Vale de Lois)
Brasil (Rio da Prata)</t>
  </si>
  <si>
    <t>Ilha de São Tomé, distritos de Mé-Zochi, Lobata, Lembá, Caué e Cantagalo</t>
  </si>
  <si>
    <t xml:space="preserve"> Huehuetenango, Quiché, Alta Verapaz e Izabal</t>
  </si>
  <si>
    <t>GB: Bissau
TL: Díli
Portugal: Lisboa
Espanha: Córdoba</t>
  </si>
  <si>
    <t>Costa do Pacífico, (San Juan del Sur, Managua e Chinandega, Padre Ramos e Puerto Morazán)</t>
  </si>
  <si>
    <t>Área Metropolitana de San Salvador - Municípios: Soyapango, Apopa e Ciudad Delgado</t>
  </si>
  <si>
    <t>Distritos de Santiago de Cuba e Sancti Spiritus</t>
  </si>
  <si>
    <t>Departamento de San Marcos, Municipio de Ixchiguán</t>
  </si>
  <si>
    <t>Regiões da Nicarágua (Departamento de Chinandega), das Honduras (Departamentos de Valle e de Choluteca) e de El Salvador (Departamento de La Unión)</t>
  </si>
  <si>
    <t>Distritos de Lembá, Lobata, Mé-Zochi, Água Grande, Cantagalo, Caué e Príncipe</t>
  </si>
  <si>
    <t>Municipalidades de San Francisco Menendez, Jujutla, Guaymango e San Pedro Puxtla, Departamento de Ahuachapán</t>
  </si>
  <si>
    <t>ONGD (*)</t>
  </si>
  <si>
    <t>(*) Entidades contratantes</t>
  </si>
  <si>
    <t>GRAAL</t>
  </si>
  <si>
    <t>Assistência técnica e reforço das competências da HASATIL e das Organizações da Sociedade Civil de Desenvolvimento Rural em Timor-Leste - 3.ª fase</t>
  </si>
  <si>
    <t>Sociedade civil pelo Desenvolvimento – Comunicação, Capacitação e Advocacia (2.ª Fase)</t>
  </si>
  <si>
    <t>Gestão Sustentável dos recursos Florestais no Parque Natural dos Tarrafes de Cacheu - 3.ª Fase</t>
  </si>
  <si>
    <t>Emprego e criaçao de valor na gestão de resíduos (2.ª Fase)</t>
  </si>
  <si>
    <t>Projeto Descentralizado de Segurança Alimentar em São Tomé e Príncipe – Fase II (2.ª Fase)</t>
  </si>
  <si>
    <t>Bijagós - Bemba di Vida! Ação Cívica para o Resgate e Valorização de um Património da Humanidade - 2.ª Fase</t>
  </si>
  <si>
    <t>Observatório dos Direitos Humanos - 2.ª Fase</t>
  </si>
  <si>
    <t>Anhacanau Adjanhau – A Mulher Líder na Gestão Comunitária dos Serviços de Saúde Materno–Infantil (2.ª fase)</t>
  </si>
  <si>
    <t>Apoio à Criança - 2.ª fase</t>
  </si>
  <si>
    <t>Gestão Comunitária de Chafarizes na Comuna do Cazenga e Consolidação na Comuna do Tala-Hady - Município do Cazenga, Luanda</t>
  </si>
  <si>
    <t>Muthiyana = Ser Mulher</t>
  </si>
  <si>
    <t>Baloi d'Horta (3.ª Fase)</t>
  </si>
  <si>
    <t>Desenvolvimento da Plataforma PECOSOL - CONSUACCIÓN para a Segurança Alimentar e Nutricional na América Central II fase</t>
  </si>
  <si>
    <t>Iniciativas Locais de Baixo Custo para a Produção Sustentável de Galinhas Poedeiras</t>
  </si>
  <si>
    <t>Sustentabilidade do Setor Bananeiro como forma de Contribuir para a Redução da Pobreza na Região Piura</t>
  </si>
  <si>
    <t>Conhecer, Produzir e Nutrir: Capacitação das Associações para o Reforço da Segurança Alimentar no Distrito de Matutuine</t>
  </si>
  <si>
    <t>Promoção dos Direitos Humanos em Angola</t>
  </si>
  <si>
    <t>Melhoria da Resistência a Desastres Naturais em Moçambique</t>
  </si>
  <si>
    <t>MAP - Mozambique and Angola Project - Formação e Capacitação de Agentes de Desenvolvimento Comunitário</t>
  </si>
  <si>
    <t>Futuros Criativos - Economia Criativa como Estratégia de Desenvolvimento em Cabo Verde, Guiné-Bissau e São Tomé e Príncipe (1.ª Fase)</t>
  </si>
  <si>
    <t>Escolas Familiares Rurais em Regiões Semiáridas e Ensino Médio - I</t>
  </si>
  <si>
    <t>Fazer Crescer a Esperança - Construção de Escola na Cidade do Lubango, Angola</t>
  </si>
  <si>
    <t>Um Desenvolvimento Sustentável para Chã de Norte (1.ª Fase)</t>
  </si>
  <si>
    <t>Xipamanine Empreendedor - Projeto de Apoio ao Desenvolvimento Sócio-Empresarial do Bairro Xipamanine</t>
  </si>
  <si>
    <t>O Nosso Património, o Nosso Futuro - O Fomento do Ensino do Património Musical como Vetor de Mudança Social</t>
  </si>
  <si>
    <t>Mulheres Seropositivas Centro-Americanas a Promover Paz e uma Vida sem Violência</t>
  </si>
  <si>
    <t>Angola</t>
  </si>
  <si>
    <t>Províncias de Nampula e Zambézia</t>
  </si>
  <si>
    <t>Moç/Ang</t>
  </si>
  <si>
    <t xml:space="preserve">Província do Moxico e Lunda Sul (Angola) e Província de Sofala e de Maputo (Moçambique) </t>
  </si>
  <si>
    <t>CV/GB/STP</t>
  </si>
  <si>
    <t>Nacional em CV, GB e STP</t>
  </si>
  <si>
    <t>Lubango</t>
  </si>
  <si>
    <t>Moçambique/Cidade de Maputo/Bairro Xipamanine</t>
  </si>
  <si>
    <t xml:space="preserve">Havana </t>
  </si>
  <si>
    <t xml:space="preserve">Reforço Institucional </t>
  </si>
  <si>
    <t>Reforço Institucional</t>
  </si>
  <si>
    <t>Multisectorial</t>
  </si>
  <si>
    <t>Segurança alimentar</t>
  </si>
  <si>
    <t>Ambiente/Bio-Diversidade</t>
  </si>
  <si>
    <t>Capacitação Institucional Governo e Sociedade Civil</t>
  </si>
  <si>
    <t>Educação</t>
  </si>
  <si>
    <t>Desenvolvimento e Luta contra a Pobreza – Saneamento básico</t>
  </si>
  <si>
    <t xml:space="preserve">Segurança Alimentar </t>
  </si>
  <si>
    <t>Desenvolvimento rural</t>
  </si>
  <si>
    <t>Capacitação Científica e Tecnológica/Empreendedorismo e Desenvolvimento Empresarial</t>
  </si>
  <si>
    <t>Direitos Humanos</t>
  </si>
  <si>
    <t>Capacitação Institucional</t>
  </si>
  <si>
    <t>Capacitação institucional</t>
  </si>
  <si>
    <t>Desenvolvimento Rural</t>
  </si>
  <si>
    <t>Capacitação Institucional - Governo e Sociedade Civil</t>
  </si>
  <si>
    <t>Capacitação Institucional
Educação e Ciência
Proteção Social, Inclusão Social e Emprego</t>
  </si>
  <si>
    <t>Saúde
Proteção Social, Inclusão Social e Emprego</t>
  </si>
  <si>
    <t>Valor aprovado Cofin. CAMÕES, I.P. da fase</t>
  </si>
  <si>
    <t>Emprego e criaçao de valor na gestão de resíduos (3.ª Fase)</t>
  </si>
  <si>
    <t>Gestão Sustentável dos recursos Florestais no Parque Natural dos Tarrafes de Cacheu - 4.ª Fase</t>
  </si>
  <si>
    <t>Bijagós - Bemba di Vida! Ação Cívica para o Resgate e Valorização de um Património da Humanidade - 3.ª Fase</t>
  </si>
  <si>
    <t>Observatório dos Direitos Humanos - 3.ª Fase</t>
  </si>
  <si>
    <t>Nhami Beldi - Promoção da Segurança Alimentar e Prevenção da Desnutrição nas Regiões de Bafatá e Gabu (2.ª fase)</t>
  </si>
  <si>
    <t>Anhacanau Adjanhau – A Mulher Líder na Gestão Comunitária dos Serviços de Saúde Materno–Infantil (3.ª fase)</t>
  </si>
  <si>
    <t>Um Desenvolvimento Sustentável para Chã de Norte (2.ª Fase)</t>
  </si>
  <si>
    <t>Sociedade civil pelo Desenvolvimento – 
Comunicação, Capacitação e Advocacia (3.ª Fase)</t>
  </si>
  <si>
    <t>Escolas Familiares Rurais em Regiões Semiáridas e Ensino Médio - II</t>
  </si>
  <si>
    <t>Apoio à Criança - 3.ª fase</t>
  </si>
  <si>
    <t>Projeto Descentralizado de Segurança Alimentar em São Tomé e Príncipe – Fase II (3.ª Fase)</t>
  </si>
  <si>
    <t>Fortalecimento da sociedade civil e stakeholders relevantes para a participação na construção institucional das políticas de conservação da biodiversidade e partilha de benefícios em São Tomé e Príncipe</t>
  </si>
  <si>
    <t>Kópóti pa Cudji nô Futuro - 1.ª fase</t>
  </si>
  <si>
    <t>Articulações e Concertações Não Governamentais para o Desenvolvimento da Guiné-Bissau - 1.ª fase</t>
  </si>
  <si>
    <t>Bambaram di Mininu: Observatório Nacional dos Direitos das Crianças – Fase II - 1.ª fase</t>
  </si>
  <si>
    <t>Moçambique, Distrito de Matutuine, Postos Administrativos de Bela Vista, Catembe- Nsime, Catuane, Machangulo e Zitundo</t>
  </si>
  <si>
    <t>São Tomé e Príncipe, com especial foco na Região Autónoma do Príncipe</t>
  </si>
  <si>
    <t>Nível Nacional</t>
  </si>
  <si>
    <t>Ação nacional com enfoque nas Regiões de Biombo e Setor Autónomo de Bissau</t>
  </si>
  <si>
    <t>Honduras, Guatemala; Nicarágua</t>
  </si>
  <si>
    <t>Segurança Alimentar</t>
  </si>
  <si>
    <t>Ambiente, Crescimento Verde e Energia</t>
  </si>
  <si>
    <t>Desenvolvimento Rural e Mar</t>
  </si>
  <si>
    <t>Proteção Social, Inclusão Social e Emprego</t>
  </si>
  <si>
    <t xml:space="preserve">Maputo, Gaza, I’bane, Sofala, Manica, Zambézia e Nampula.
</t>
  </si>
  <si>
    <t xml:space="preserve"> Maputo, Gaza, I’bane, Sofala, Manica, Zambézia e Nampula.
</t>
  </si>
  <si>
    <t>Machambeiros de Matutuine Projeto para o aumento do rendimento e segurança alimentar das famílias rurais vulneráveis do distrito de Matutuine</t>
  </si>
  <si>
    <t>Honduras - departamentos de Cortés, Atlántida e Colón; Guatemala – departamento de Izabal; Nicarágua - departamento de RAAS</t>
  </si>
  <si>
    <t>LISTA DE PROJETOS COFINANCIADOS PELO CAMÕES, I.P., NO ÂMBITO DA LINHA DE FINANCIAMENTO DE PROJETOS DE DESENVOLVIMENTO DE ONGD (2002-2015)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</si>
</sst>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Esc.&quot;_-;\-* #,##0\ &quot;Esc.&quot;_-;_-* &quot;-&quot;\ &quot;Esc.&quot;_-;_-@_-"/>
    <numFmt numFmtId="165" formatCode="_-* #,##0\ _E_s_c_._-;\-* #,##0\ _E_s_c_._-;_-* &quot;-&quot;\ _E_s_c_._-;_-@_-"/>
    <numFmt numFmtId="166" formatCode="_-* #,##0.00\ &quot;Esc.&quot;_-;\-* #,##0.00\ &quot;Esc.&quot;_-;_-* &quot;-&quot;??\ &quot;Esc.&quot;_-;_-@_-"/>
    <numFmt numFmtId="167" formatCode="_-* #,##0.00\ _E_s_c_._-;\-* #,##0.00\ _E_s_c_._-;_-* &quot;-&quot;??\ _E_s_c_._-;_-@_-"/>
    <numFmt numFmtId="168" formatCode="[$€-2]\ #,##0.00"/>
    <numFmt numFmtId="169" formatCode="#,##0.00\ &quot;€&quot;"/>
    <numFmt numFmtId="170" formatCode="_-* #,##0.00\ [$€]_-;\-* #,##0.00\ [$€]_-;_-* &quot;-&quot;??\ [$€]_-;_-@_-"/>
    <numFmt numFmtId="171" formatCode="#,##0_ ;\-#,##0\ "/>
    <numFmt numFmtId="172" formatCode="[$-816]d/mmm/yy;@"/>
  </numFmts>
  <fonts count="3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Calibri"/>
      <family val="2"/>
    </font>
    <font>
      <sz val="9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sz val="10"/>
      <color indexed="9"/>
      <name val="Calibri"/>
      <family val="2"/>
    </font>
    <font>
      <b/>
      <sz val="9"/>
      <color indexed="10"/>
      <name val="Calibri"/>
      <family val="2"/>
    </font>
    <font>
      <b/>
      <sz val="12"/>
      <name val="Calibri"/>
      <family val="2"/>
    </font>
    <font>
      <sz val="8"/>
      <name val="Tahoma"/>
      <family val="2"/>
    </font>
    <font>
      <b/>
      <sz val="10"/>
      <color theme="0"/>
      <name val="Calibri"/>
      <family val="2"/>
    </font>
    <font>
      <b/>
      <sz val="9"/>
      <color rgb="FFFF0000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-0.24997000396251678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4" applyNumberFormat="0" applyAlignment="0" applyProtection="0"/>
    <xf numFmtId="0" fontId="10" fillId="0" borderId="5" applyNumberFormat="0" applyFill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0" borderId="0" applyNumberFormat="0" applyBorder="0" applyAlignment="0" applyProtection="0"/>
    <xf numFmtId="0" fontId="11" fillId="4" borderId="0" applyNumberFormat="0" applyBorder="0" applyAlignment="0" applyProtection="0"/>
    <xf numFmtId="0" fontId="12" fillId="7" borderId="4" applyNumberFormat="0" applyAlignment="0" applyProtection="0"/>
    <xf numFmtId="17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15" fillId="16" borderId="7" applyNumberFormat="0" applyAlignment="0" applyProtection="0"/>
    <xf numFmtId="165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167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170" fontId="3" fillId="0" borderId="0" xfId="47" applyFont="1" applyAlignment="1" applyProtection="1">
      <alignment horizontal="center" vertical="center"/>
      <protection hidden="1"/>
    </xf>
    <xf numFmtId="170" fontId="3" fillId="0" borderId="0" xfId="47" applyFont="1" applyAlignment="1" applyProtection="1">
      <alignment horizontal="right" vertical="center"/>
      <protection hidden="1"/>
    </xf>
    <xf numFmtId="168" fontId="23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23" fillId="0" borderId="0" xfId="55" applyFont="1" applyFill="1" applyBorder="1" applyAlignment="1" applyProtection="1">
      <alignment horizontal="center" vertical="center" wrapText="1"/>
      <protection hidden="1"/>
    </xf>
    <xf numFmtId="170" fontId="23" fillId="0" borderId="0" xfId="47" applyFont="1" applyFill="1" applyBorder="1" applyAlignment="1">
      <alignment horizontal="center" vertical="center" wrapText="1"/>
    </xf>
    <xf numFmtId="169" fontId="23" fillId="0" borderId="0" xfId="0" applyNumberFormat="1" applyFont="1" applyFill="1" applyBorder="1" applyAlignment="1">
      <alignment horizontal="center" vertical="center" wrapText="1"/>
    </xf>
    <xf numFmtId="170" fontId="23" fillId="0" borderId="0" xfId="47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center" vertical="center"/>
      <protection hidden="1"/>
    </xf>
    <xf numFmtId="0" fontId="23" fillId="0" borderId="10" xfId="0" applyFont="1" applyFill="1" applyBorder="1" applyAlignment="1" applyProtection="1">
      <alignment horizontal="center" vertical="center" wrapText="1"/>
      <protection locked="0"/>
    </xf>
    <xf numFmtId="0" fontId="23" fillId="0" borderId="10" xfId="0" applyFont="1" applyFill="1" applyBorder="1" applyAlignment="1">
      <alignment horizontal="center" vertical="center" wrapText="1"/>
    </xf>
    <xf numFmtId="9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 applyProtection="1">
      <alignment horizontal="center" vertical="center" wrapText="1"/>
      <protection hidden="1"/>
    </xf>
    <xf numFmtId="0" fontId="23" fillId="0" borderId="10" xfId="0" applyFont="1" applyFill="1" applyBorder="1" applyAlignment="1" applyProtection="1">
      <alignment horizontal="center" vertical="center" wrapText="1" shrinkToFit="1"/>
      <protection locked="0"/>
    </xf>
    <xf numFmtId="169" fontId="3" fillId="0" borderId="0" xfId="0" applyNumberFormat="1" applyFont="1" applyAlignment="1" applyProtection="1">
      <alignment horizontal="right" vertical="center"/>
      <protection hidden="1"/>
    </xf>
    <xf numFmtId="4" fontId="26" fillId="0" borderId="0" xfId="0" applyNumberFormat="1" applyFont="1" applyBorder="1" applyAlignment="1" applyProtection="1">
      <alignment horizontal="right" vertical="center"/>
      <protection hidden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 applyProtection="1">
      <alignment horizontal="center" vertical="center" wrapText="1"/>
      <protection hidden="1"/>
    </xf>
    <xf numFmtId="1" fontId="23" fillId="0" borderId="0" xfId="0" applyNumberFormat="1" applyFont="1" applyFill="1" applyBorder="1" applyAlignment="1" applyProtection="1">
      <alignment horizontal="center" vertical="center" wrapText="1"/>
      <protection hidden="1"/>
    </xf>
    <xf numFmtId="14" fontId="23" fillId="0" borderId="0" xfId="0" applyNumberFormat="1" applyFont="1" applyFill="1" applyBorder="1" applyAlignment="1" applyProtection="1">
      <alignment horizontal="center" vertical="center" wrapText="1"/>
      <protection hidden="1"/>
    </xf>
    <xf numFmtId="170" fontId="23" fillId="0" borderId="0" xfId="47" applyFont="1" applyFill="1" applyBorder="1" applyAlignment="1" applyProtection="1">
      <alignment horizontal="center" vertical="center" wrapText="1"/>
      <protection locked="0"/>
    </xf>
    <xf numFmtId="172" fontId="23" fillId="0" borderId="0" xfId="0" applyNumberFormat="1" applyFont="1" applyFill="1" applyBorder="1" applyAlignment="1" applyProtection="1">
      <alignment horizontal="center" vertical="center" wrapText="1"/>
      <protection hidden="1"/>
    </xf>
    <xf numFmtId="43" fontId="23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1" fillId="24" borderId="11" xfId="0" applyFont="1" applyFill="1" applyBorder="1" applyAlignment="1" applyProtection="1">
      <alignment horizontal="center" vertical="center" wrapText="1"/>
      <protection hidden="1"/>
    </xf>
    <xf numFmtId="4" fontId="32" fillId="0" borderId="0" xfId="0" applyNumberFormat="1" applyFont="1" applyBorder="1" applyAlignment="1" applyProtection="1">
      <alignment horizontal="right" vertical="center"/>
      <protection hidden="1"/>
    </xf>
    <xf numFmtId="14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171" fontId="23" fillId="0" borderId="10" xfId="47" applyNumberFormat="1" applyFont="1" applyFill="1" applyBorder="1" applyAlignment="1" applyProtection="1">
      <alignment horizontal="center" vertical="center" wrapText="1"/>
      <protection hidden="1"/>
    </xf>
    <xf numFmtId="169" fontId="23" fillId="0" borderId="10" xfId="0" applyNumberFormat="1" applyFont="1" applyFill="1" applyBorder="1" applyAlignment="1">
      <alignment horizontal="right" vertical="center" wrapText="1"/>
    </xf>
    <xf numFmtId="14" fontId="2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3" fillId="0" borderId="10" xfId="0" applyFont="1" applyFill="1" applyBorder="1" applyAlignment="1" applyProtection="1">
      <alignment horizontal="center" vertical="center" wrapText="1" shrinkToFit="1"/>
      <protection hidden="1"/>
    </xf>
    <xf numFmtId="14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 applyProtection="1" quotePrefix="1">
      <alignment horizontal="center" vertical="center" wrapText="1"/>
      <protection locked="0"/>
    </xf>
    <xf numFmtId="0" fontId="23" fillId="0" borderId="10" xfId="0" applyFont="1" applyFill="1" applyBorder="1" applyAlignment="1">
      <alignment horizontal="center" vertical="center" wrapText="1" shrinkToFit="1"/>
    </xf>
    <xf numFmtId="0" fontId="23" fillId="0" borderId="10" xfId="0" applyFont="1" applyFill="1" applyBorder="1" applyAlignment="1" applyProtection="1" quotePrefix="1">
      <alignment horizontal="center" vertical="center" wrapText="1"/>
      <protection hidden="1"/>
    </xf>
    <xf numFmtId="0" fontId="23" fillId="0" borderId="10" xfId="0" applyNumberFormat="1" applyFont="1" applyFill="1" applyBorder="1" applyAlignment="1" applyProtection="1">
      <alignment horizontal="center" vertical="center" wrapText="1"/>
      <protection hidden="1"/>
    </xf>
    <xf numFmtId="167" fontId="23" fillId="0" borderId="10" xfId="63" applyFont="1" applyFill="1" applyBorder="1" applyAlignment="1">
      <alignment horizontal="center" vertical="center" wrapText="1"/>
    </xf>
    <xf numFmtId="16" fontId="23" fillId="0" borderId="10" xfId="0" applyNumberFormat="1" applyFont="1" applyFill="1" applyBorder="1" applyAlignment="1" applyProtection="1">
      <alignment horizontal="center" vertical="center" wrapText="1"/>
      <protection hidden="1"/>
    </xf>
    <xf numFmtId="169" fontId="26" fillId="0" borderId="0" xfId="0" applyNumberFormat="1" applyFont="1" applyBorder="1" applyAlignment="1" applyProtection="1">
      <alignment horizontal="center" vertical="center"/>
      <protection hidden="1"/>
    </xf>
    <xf numFmtId="0" fontId="29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left" vertical="center" wrapText="1"/>
      <protection hidden="1"/>
    </xf>
  </cellXfs>
  <cellStyles count="50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Euro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dxfs count="71"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/>
    <dxf/>
    <dxf/>
    <dxf/>
    <dxf/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/>
    <dxf>
      <fill>
        <patternFill>
          <bgColor indexed="15"/>
        </patternFill>
      </fill>
    </dxf>
    <dxf>
      <fill>
        <patternFill>
          <bgColor indexed="15"/>
        </patternFill>
      </fill>
    </dxf>
    <dxf/>
    <dxf/>
    <dxf/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/>
    <dxf/>
    <dxf/>
    <dxf/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/>
    <dxf>
      <fill>
        <patternFill>
          <bgColor indexed="1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114300</xdr:rowOff>
    </xdr:from>
    <xdr:to>
      <xdr:col>1</xdr:col>
      <xdr:colOff>257175</xdr:colOff>
      <xdr:row>5</xdr:row>
      <xdr:rowOff>28575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14300"/>
          <a:ext cx="1295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G502"/>
  <sheetViews>
    <sheetView showGridLines="0" tabSelected="1" zoomScalePageLayoutView="0" workbookViewId="0" topLeftCell="A1">
      <pane ySplit="9" topLeftCell="A431" activePane="bottomLeft" state="frozen"/>
      <selection pane="topLeft" activeCell="A1" sqref="A1"/>
      <selection pane="bottomLeft" activeCell="B447" sqref="B447"/>
    </sheetView>
  </sheetViews>
  <sheetFormatPr defaultColWidth="9.140625" defaultRowHeight="12.75"/>
  <cols>
    <col min="1" max="1" width="17.7109375" style="2" bestFit="1" customWidth="1"/>
    <col min="2" max="2" width="63.28125" style="1" customWidth="1"/>
    <col min="3" max="3" width="10.28125" style="1" customWidth="1"/>
    <col min="4" max="4" width="17.57421875" style="1" customWidth="1"/>
    <col min="5" max="5" width="8.7109375" style="1" customWidth="1"/>
    <col min="6" max="6" width="21.57421875" style="1" customWidth="1"/>
    <col min="7" max="7" width="13.57421875" style="1" customWidth="1"/>
    <col min="8" max="8" width="12.140625" style="1" customWidth="1"/>
    <col min="9" max="9" width="13.28125" style="1" customWidth="1"/>
    <col min="10" max="10" width="15.00390625" style="1" bestFit="1" customWidth="1"/>
    <col min="11" max="11" width="20.421875" style="3" bestFit="1" customWidth="1"/>
    <col min="12" max="12" width="15.28125" style="3" customWidth="1"/>
    <col min="13" max="13" width="12.421875" style="4" bestFit="1" customWidth="1"/>
    <col min="14" max="16384" width="9.140625" style="4" customWidth="1"/>
  </cols>
  <sheetData>
    <row r="1" ht="12"/>
    <row r="2" ht="12"/>
    <row r="3" ht="12"/>
    <row r="4" ht="12"/>
    <row r="5" ht="12"/>
    <row r="6" spans="3:12" ht="12">
      <c r="C6" s="5"/>
      <c r="D6" s="5"/>
      <c r="E6" s="5"/>
      <c r="F6" s="5"/>
      <c r="G6" s="5"/>
      <c r="H6" s="5"/>
      <c r="I6" s="5"/>
      <c r="J6" s="5"/>
      <c r="K6" s="6"/>
      <c r="L6" s="6"/>
    </row>
    <row r="7" spans="1:12" s="12" customFormat="1" ht="34.5" customHeight="1">
      <c r="A7" s="44" t="s">
        <v>727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</row>
    <row r="8" spans="1:12" s="12" customFormat="1" ht="12">
      <c r="A8" s="14"/>
      <c r="B8" s="14"/>
      <c r="C8" s="14"/>
      <c r="D8" s="14"/>
      <c r="E8" s="14"/>
      <c r="F8" s="14"/>
      <c r="G8" s="14"/>
      <c r="H8" s="14"/>
      <c r="I8" s="14"/>
      <c r="J8" s="43"/>
      <c r="K8" s="30"/>
      <c r="L8" s="21"/>
    </row>
    <row r="9" spans="1:12" s="13" customFormat="1" ht="27" customHeight="1">
      <c r="A9" s="29" t="s">
        <v>642</v>
      </c>
      <c r="B9" s="29" t="s">
        <v>261</v>
      </c>
      <c r="C9" s="29" t="s">
        <v>260</v>
      </c>
      <c r="D9" s="29" t="s">
        <v>473</v>
      </c>
      <c r="E9" s="29" t="s">
        <v>259</v>
      </c>
      <c r="F9" s="29" t="s">
        <v>472</v>
      </c>
      <c r="G9" s="29" t="s">
        <v>474</v>
      </c>
      <c r="H9" s="29" t="s">
        <v>475</v>
      </c>
      <c r="I9" s="29" t="s">
        <v>476</v>
      </c>
      <c r="J9" s="29" t="s">
        <v>617</v>
      </c>
      <c r="K9" s="29" t="s">
        <v>698</v>
      </c>
      <c r="L9" s="29" t="s">
        <v>618</v>
      </c>
    </row>
    <row r="10" spans="1:12" s="13" customFormat="1" ht="15.75">
      <c r="A10" s="15" t="s">
        <v>249</v>
      </c>
      <c r="B10" s="15" t="s">
        <v>36</v>
      </c>
      <c r="C10" s="15" t="s">
        <v>153</v>
      </c>
      <c r="D10" s="15" t="s">
        <v>480</v>
      </c>
      <c r="E10" s="15">
        <v>2002</v>
      </c>
      <c r="F10" s="15" t="s">
        <v>185</v>
      </c>
      <c r="G10" s="31">
        <v>37196</v>
      </c>
      <c r="H10" s="31">
        <v>37560</v>
      </c>
      <c r="I10" s="32">
        <f aca="true" t="shared" si="0" ref="I10:I73">(H10-G10)/30.5</f>
        <v>11.934426229508198</v>
      </c>
      <c r="J10" s="33">
        <v>270000</v>
      </c>
      <c r="K10" s="33">
        <v>13500</v>
      </c>
      <c r="L10" s="17">
        <f aca="true" t="shared" si="1" ref="L10:L73">K10/J10</f>
        <v>0.05</v>
      </c>
    </row>
    <row r="11" spans="1:12" s="13" customFormat="1" ht="25.5">
      <c r="A11" s="15" t="s">
        <v>298</v>
      </c>
      <c r="B11" s="15" t="s">
        <v>180</v>
      </c>
      <c r="C11" s="15" t="s">
        <v>153</v>
      </c>
      <c r="D11" s="15" t="s">
        <v>478</v>
      </c>
      <c r="E11" s="15">
        <v>2002</v>
      </c>
      <c r="F11" s="15" t="s">
        <v>185</v>
      </c>
      <c r="G11" s="31">
        <v>37438</v>
      </c>
      <c r="H11" s="31">
        <v>37802</v>
      </c>
      <c r="I11" s="32">
        <f t="shared" si="0"/>
        <v>11.934426229508198</v>
      </c>
      <c r="J11" s="33">
        <v>176641</v>
      </c>
      <c r="K11" s="33">
        <v>56160</v>
      </c>
      <c r="L11" s="17">
        <f t="shared" si="1"/>
        <v>0.3179329827163569</v>
      </c>
    </row>
    <row r="12" spans="1:12" s="13" customFormat="1" ht="15.75">
      <c r="A12" s="15" t="s">
        <v>72</v>
      </c>
      <c r="B12" s="15" t="s">
        <v>217</v>
      </c>
      <c r="C12" s="15" t="s">
        <v>153</v>
      </c>
      <c r="D12" s="15" t="s">
        <v>478</v>
      </c>
      <c r="E12" s="15">
        <v>2002</v>
      </c>
      <c r="F12" s="15" t="s">
        <v>368</v>
      </c>
      <c r="G12" s="31">
        <v>37530</v>
      </c>
      <c r="H12" s="31">
        <v>38352</v>
      </c>
      <c r="I12" s="32">
        <f t="shared" si="0"/>
        <v>26.950819672131146</v>
      </c>
      <c r="J12" s="33">
        <v>79728.53</v>
      </c>
      <c r="K12" s="33">
        <v>36592.32</v>
      </c>
      <c r="L12" s="17">
        <f t="shared" si="1"/>
        <v>0.4589614282365422</v>
      </c>
    </row>
    <row r="13" spans="1:12" s="22" customFormat="1" ht="25.5">
      <c r="A13" s="15" t="s">
        <v>332</v>
      </c>
      <c r="B13" s="15" t="s">
        <v>300</v>
      </c>
      <c r="C13" s="15" t="s">
        <v>153</v>
      </c>
      <c r="D13" s="15" t="s">
        <v>480</v>
      </c>
      <c r="E13" s="15">
        <v>2002</v>
      </c>
      <c r="F13" s="15" t="s">
        <v>10</v>
      </c>
      <c r="G13" s="31">
        <v>37226</v>
      </c>
      <c r="H13" s="31">
        <v>37590</v>
      </c>
      <c r="I13" s="32">
        <f t="shared" si="0"/>
        <v>11.934426229508198</v>
      </c>
      <c r="J13" s="33">
        <v>719530.42</v>
      </c>
      <c r="K13" s="33">
        <v>99759.58</v>
      </c>
      <c r="L13" s="17">
        <f t="shared" si="1"/>
        <v>0.13864539597922768</v>
      </c>
    </row>
    <row r="14" spans="1:12" s="22" customFormat="1" ht="25.5">
      <c r="A14" s="15" t="s">
        <v>295</v>
      </c>
      <c r="B14" s="15" t="s">
        <v>74</v>
      </c>
      <c r="C14" s="15" t="s">
        <v>153</v>
      </c>
      <c r="D14" s="15" t="s">
        <v>479</v>
      </c>
      <c r="E14" s="15">
        <v>2002</v>
      </c>
      <c r="F14" s="15" t="s">
        <v>612</v>
      </c>
      <c r="G14" s="31">
        <v>37316</v>
      </c>
      <c r="H14" s="31">
        <v>37681</v>
      </c>
      <c r="I14" s="32">
        <f t="shared" si="0"/>
        <v>11.967213114754099</v>
      </c>
      <c r="J14" s="33">
        <v>84615</v>
      </c>
      <c r="K14" s="33">
        <v>57990.48</v>
      </c>
      <c r="L14" s="17">
        <f t="shared" si="1"/>
        <v>0.6853451515688708</v>
      </c>
    </row>
    <row r="15" spans="1:12" s="22" customFormat="1" ht="25.5">
      <c r="A15" s="15" t="s">
        <v>182</v>
      </c>
      <c r="B15" s="15" t="s">
        <v>183</v>
      </c>
      <c r="C15" s="15" t="s">
        <v>153</v>
      </c>
      <c r="D15" s="15" t="s">
        <v>481</v>
      </c>
      <c r="E15" s="15">
        <v>2002</v>
      </c>
      <c r="F15" s="15" t="s">
        <v>360</v>
      </c>
      <c r="G15" s="31">
        <v>36982</v>
      </c>
      <c r="H15" s="31">
        <v>38806</v>
      </c>
      <c r="I15" s="32">
        <f t="shared" si="0"/>
        <v>59.80327868852459</v>
      </c>
      <c r="J15" s="33">
        <v>2379408.9</v>
      </c>
      <c r="K15" s="33">
        <v>84999.12</v>
      </c>
      <c r="L15" s="17">
        <f t="shared" si="1"/>
        <v>0.03572278812607618</v>
      </c>
    </row>
    <row r="16" spans="1:12" s="22" customFormat="1" ht="25.5">
      <c r="A16" s="15" t="s">
        <v>0</v>
      </c>
      <c r="B16" s="15" t="s">
        <v>35</v>
      </c>
      <c r="C16" s="15" t="s">
        <v>153</v>
      </c>
      <c r="D16" s="15" t="s">
        <v>479</v>
      </c>
      <c r="E16" s="15">
        <v>2002</v>
      </c>
      <c r="F16" s="15" t="s">
        <v>360</v>
      </c>
      <c r="G16" s="31">
        <v>37529</v>
      </c>
      <c r="H16" s="31">
        <v>38077</v>
      </c>
      <c r="I16" s="32">
        <f t="shared" si="0"/>
        <v>17.9672131147541</v>
      </c>
      <c r="J16" s="33">
        <v>209727.56</v>
      </c>
      <c r="K16" s="33">
        <v>61102.03</v>
      </c>
      <c r="L16" s="17">
        <f t="shared" si="1"/>
        <v>0.2913400127288946</v>
      </c>
    </row>
    <row r="17" spans="1:12" s="22" customFormat="1" ht="25.5">
      <c r="A17" s="15" t="s">
        <v>298</v>
      </c>
      <c r="B17" s="15" t="s">
        <v>78</v>
      </c>
      <c r="C17" s="15" t="s">
        <v>153</v>
      </c>
      <c r="D17" s="15" t="s">
        <v>478</v>
      </c>
      <c r="E17" s="15">
        <v>2003</v>
      </c>
      <c r="F17" s="15" t="s">
        <v>185</v>
      </c>
      <c r="G17" s="31">
        <v>37803</v>
      </c>
      <c r="H17" s="31">
        <v>38168</v>
      </c>
      <c r="I17" s="32">
        <f t="shared" si="0"/>
        <v>11.967213114754099</v>
      </c>
      <c r="J17" s="33">
        <v>133877.7</v>
      </c>
      <c r="K17" s="33">
        <v>100415</v>
      </c>
      <c r="L17" s="17">
        <f t="shared" si="1"/>
        <v>0.7500502324136132</v>
      </c>
    </row>
    <row r="18" spans="1:12" s="22" customFormat="1" ht="25.5">
      <c r="A18" s="15" t="s">
        <v>332</v>
      </c>
      <c r="B18" s="15" t="s">
        <v>55</v>
      </c>
      <c r="C18" s="15" t="s">
        <v>153</v>
      </c>
      <c r="D18" s="15" t="s">
        <v>480</v>
      </c>
      <c r="E18" s="15">
        <v>2003</v>
      </c>
      <c r="F18" s="15" t="s">
        <v>10</v>
      </c>
      <c r="G18" s="31">
        <v>37561</v>
      </c>
      <c r="H18" s="31">
        <v>37970</v>
      </c>
      <c r="I18" s="32">
        <f t="shared" si="0"/>
        <v>13.40983606557377</v>
      </c>
      <c r="J18" s="33">
        <v>641400</v>
      </c>
      <c r="K18" s="33">
        <v>28383</v>
      </c>
      <c r="L18" s="17">
        <f t="shared" si="1"/>
        <v>0.04425163704396633</v>
      </c>
    </row>
    <row r="19" spans="1:12" s="22" customFormat="1" ht="25.5">
      <c r="A19" s="15" t="s">
        <v>174</v>
      </c>
      <c r="B19" s="15" t="s">
        <v>194</v>
      </c>
      <c r="C19" s="15" t="s">
        <v>153</v>
      </c>
      <c r="D19" s="15" t="s">
        <v>478</v>
      </c>
      <c r="E19" s="15">
        <v>2003</v>
      </c>
      <c r="F19" s="15" t="s">
        <v>360</v>
      </c>
      <c r="G19" s="31">
        <v>37622</v>
      </c>
      <c r="H19" s="31">
        <v>38717</v>
      </c>
      <c r="I19" s="32">
        <f t="shared" si="0"/>
        <v>35.90163934426229</v>
      </c>
      <c r="J19" s="33">
        <v>12100</v>
      </c>
      <c r="K19" s="33">
        <v>8621.25</v>
      </c>
      <c r="L19" s="17">
        <f t="shared" si="1"/>
        <v>0.7125</v>
      </c>
    </row>
    <row r="20" spans="1:12" s="22" customFormat="1" ht="25.5">
      <c r="A20" s="15" t="s">
        <v>295</v>
      </c>
      <c r="B20" s="15" t="s">
        <v>281</v>
      </c>
      <c r="C20" s="15" t="s">
        <v>153</v>
      </c>
      <c r="D20" s="15" t="s">
        <v>479</v>
      </c>
      <c r="E20" s="15">
        <v>2003</v>
      </c>
      <c r="F20" s="15" t="s">
        <v>612</v>
      </c>
      <c r="G20" s="31">
        <v>37712</v>
      </c>
      <c r="H20" s="31">
        <v>38077</v>
      </c>
      <c r="I20" s="32">
        <f t="shared" si="0"/>
        <v>11.967213114754099</v>
      </c>
      <c r="J20" s="33">
        <v>72479</v>
      </c>
      <c r="K20" s="33">
        <v>42391.85</v>
      </c>
      <c r="L20" s="17">
        <f t="shared" si="1"/>
        <v>0.584884587259758</v>
      </c>
    </row>
    <row r="21" spans="1:12" s="22" customFormat="1" ht="12.75">
      <c r="A21" s="15" t="s">
        <v>187</v>
      </c>
      <c r="B21" s="15" t="s">
        <v>366</v>
      </c>
      <c r="C21" s="15" t="s">
        <v>153</v>
      </c>
      <c r="D21" s="15" t="s">
        <v>478</v>
      </c>
      <c r="E21" s="15">
        <v>2003</v>
      </c>
      <c r="F21" s="15" t="s">
        <v>360</v>
      </c>
      <c r="G21" s="31">
        <v>37865</v>
      </c>
      <c r="H21" s="31">
        <v>38260</v>
      </c>
      <c r="I21" s="32">
        <f t="shared" si="0"/>
        <v>12.950819672131148</v>
      </c>
      <c r="J21" s="33">
        <v>136000</v>
      </c>
      <c r="K21" s="33">
        <v>91200</v>
      </c>
      <c r="L21" s="17">
        <f t="shared" si="1"/>
        <v>0.6705882352941176</v>
      </c>
    </row>
    <row r="22" spans="1:12" s="22" customFormat="1" ht="25.5">
      <c r="A22" s="15" t="s">
        <v>239</v>
      </c>
      <c r="B22" s="15" t="s">
        <v>100</v>
      </c>
      <c r="C22" s="15" t="s">
        <v>153</v>
      </c>
      <c r="D22" s="15" t="s">
        <v>482</v>
      </c>
      <c r="E22" s="15">
        <v>2003</v>
      </c>
      <c r="F22" s="15" t="s">
        <v>360</v>
      </c>
      <c r="G22" s="31">
        <v>37834</v>
      </c>
      <c r="H22" s="31">
        <v>37986</v>
      </c>
      <c r="I22" s="32">
        <f t="shared" si="0"/>
        <v>4.983606557377049</v>
      </c>
      <c r="J22" s="33">
        <v>165741</v>
      </c>
      <c r="K22" s="33">
        <v>110808.95</v>
      </c>
      <c r="L22" s="17">
        <f t="shared" si="1"/>
        <v>0.6685669206774425</v>
      </c>
    </row>
    <row r="23" spans="1:12" s="22" customFormat="1" ht="25.5">
      <c r="A23" s="15" t="s">
        <v>239</v>
      </c>
      <c r="B23" s="15" t="s">
        <v>100</v>
      </c>
      <c r="C23" s="15" t="s">
        <v>153</v>
      </c>
      <c r="D23" s="15" t="s">
        <v>482</v>
      </c>
      <c r="E23" s="15">
        <v>2003</v>
      </c>
      <c r="F23" s="15" t="s">
        <v>360</v>
      </c>
      <c r="G23" s="31">
        <v>38017</v>
      </c>
      <c r="H23" s="31">
        <v>38352</v>
      </c>
      <c r="I23" s="32">
        <f t="shared" si="0"/>
        <v>10.98360655737705</v>
      </c>
      <c r="J23" s="33">
        <v>284554</v>
      </c>
      <c r="K23" s="33">
        <v>199084</v>
      </c>
      <c r="L23" s="17">
        <f t="shared" si="1"/>
        <v>0.6996352186228273</v>
      </c>
    </row>
    <row r="24" spans="1:12" s="22" customFormat="1" ht="25.5">
      <c r="A24" s="15" t="s">
        <v>249</v>
      </c>
      <c r="B24" s="15" t="s">
        <v>399</v>
      </c>
      <c r="C24" s="15" t="s">
        <v>153</v>
      </c>
      <c r="D24" s="15" t="s">
        <v>480</v>
      </c>
      <c r="E24" s="15">
        <v>2003</v>
      </c>
      <c r="F24" s="15" t="s">
        <v>185</v>
      </c>
      <c r="G24" s="31">
        <v>37895</v>
      </c>
      <c r="H24" s="31">
        <v>38260</v>
      </c>
      <c r="I24" s="32">
        <f t="shared" si="0"/>
        <v>11.967213114754099</v>
      </c>
      <c r="J24" s="33">
        <v>595576</v>
      </c>
      <c r="K24" s="33">
        <v>39885</v>
      </c>
      <c r="L24" s="17">
        <f t="shared" si="1"/>
        <v>0.06696878316117506</v>
      </c>
    </row>
    <row r="25" spans="1:12" s="22" customFormat="1" ht="12.75">
      <c r="A25" s="15" t="s">
        <v>192</v>
      </c>
      <c r="B25" s="15" t="s">
        <v>193</v>
      </c>
      <c r="C25" s="15" t="s">
        <v>153</v>
      </c>
      <c r="D25" s="15" t="s">
        <v>483</v>
      </c>
      <c r="E25" s="15">
        <v>2003</v>
      </c>
      <c r="F25" s="15" t="s">
        <v>368</v>
      </c>
      <c r="G25" s="31">
        <v>37712</v>
      </c>
      <c r="H25" s="31">
        <v>38077</v>
      </c>
      <c r="I25" s="32">
        <f t="shared" si="0"/>
        <v>11.967213114754099</v>
      </c>
      <c r="J25" s="33">
        <v>433052</v>
      </c>
      <c r="K25" s="33">
        <v>44987.25</v>
      </c>
      <c r="L25" s="17">
        <f t="shared" si="1"/>
        <v>0.10388417557244857</v>
      </c>
    </row>
    <row r="26" spans="1:12" s="22" customFormat="1" ht="12.75">
      <c r="A26" s="15" t="s">
        <v>72</v>
      </c>
      <c r="B26" s="15" t="s">
        <v>127</v>
      </c>
      <c r="C26" s="15" t="s">
        <v>153</v>
      </c>
      <c r="D26" s="15" t="s">
        <v>487</v>
      </c>
      <c r="E26" s="15">
        <v>2004</v>
      </c>
      <c r="F26" s="15" t="s">
        <v>135</v>
      </c>
      <c r="G26" s="31">
        <v>38353</v>
      </c>
      <c r="H26" s="31">
        <v>39141</v>
      </c>
      <c r="I26" s="32">
        <f t="shared" si="0"/>
        <v>25.83606557377049</v>
      </c>
      <c r="J26" s="33">
        <v>120291</v>
      </c>
      <c r="K26" s="33">
        <v>94469</v>
      </c>
      <c r="L26" s="17">
        <f t="shared" si="1"/>
        <v>0.7853372238987123</v>
      </c>
    </row>
    <row r="27" spans="1:12" s="22" customFormat="1" ht="25.5">
      <c r="A27" s="15" t="s">
        <v>332</v>
      </c>
      <c r="B27" s="15" t="s">
        <v>268</v>
      </c>
      <c r="C27" s="15" t="s">
        <v>153</v>
      </c>
      <c r="D27" s="15" t="s">
        <v>480</v>
      </c>
      <c r="E27" s="15">
        <v>2004</v>
      </c>
      <c r="F27" s="15" t="s">
        <v>10</v>
      </c>
      <c r="G27" s="31">
        <v>37971</v>
      </c>
      <c r="H27" s="31">
        <v>38290</v>
      </c>
      <c r="I27" s="32">
        <f t="shared" si="0"/>
        <v>10.459016393442623</v>
      </c>
      <c r="J27" s="33">
        <v>641400</v>
      </c>
      <c r="K27" s="33">
        <v>20309</v>
      </c>
      <c r="L27" s="17">
        <f t="shared" si="1"/>
        <v>0.03166354848768319</v>
      </c>
    </row>
    <row r="28" spans="1:12" s="22" customFormat="1" ht="12.75">
      <c r="A28" s="15" t="s">
        <v>330</v>
      </c>
      <c r="B28" s="15" t="s">
        <v>149</v>
      </c>
      <c r="C28" s="15" t="s">
        <v>153</v>
      </c>
      <c r="D28" s="15" t="s">
        <v>485</v>
      </c>
      <c r="E28" s="15">
        <v>2004</v>
      </c>
      <c r="F28" s="15" t="s">
        <v>360</v>
      </c>
      <c r="G28" s="31">
        <v>38245</v>
      </c>
      <c r="H28" s="31">
        <v>38456</v>
      </c>
      <c r="I28" s="32">
        <f t="shared" si="0"/>
        <v>6.918032786885246</v>
      </c>
      <c r="J28" s="33">
        <v>44071.04</v>
      </c>
      <c r="K28" s="33">
        <v>32757.47</v>
      </c>
      <c r="L28" s="17">
        <f t="shared" si="1"/>
        <v>0.7432878824733884</v>
      </c>
    </row>
    <row r="29" spans="1:12" s="22" customFormat="1" ht="12.75">
      <c r="A29" s="15" t="s">
        <v>187</v>
      </c>
      <c r="B29" s="15" t="s">
        <v>32</v>
      </c>
      <c r="C29" s="15" t="s">
        <v>153</v>
      </c>
      <c r="D29" s="15" t="s">
        <v>478</v>
      </c>
      <c r="E29" s="15">
        <v>2004</v>
      </c>
      <c r="F29" s="15" t="s">
        <v>360</v>
      </c>
      <c r="G29" s="31">
        <v>38231</v>
      </c>
      <c r="H29" s="31">
        <v>38806</v>
      </c>
      <c r="I29" s="32">
        <f t="shared" si="0"/>
        <v>18.852459016393443</v>
      </c>
      <c r="J29" s="33">
        <v>172925.43</v>
      </c>
      <c r="K29" s="33">
        <v>126810.63</v>
      </c>
      <c r="L29" s="17">
        <f t="shared" si="1"/>
        <v>0.7333255149343854</v>
      </c>
    </row>
    <row r="30" spans="1:12" s="22" customFormat="1" ht="25.5">
      <c r="A30" s="15" t="s">
        <v>0</v>
      </c>
      <c r="B30" s="15" t="s">
        <v>212</v>
      </c>
      <c r="C30" s="15" t="s">
        <v>153</v>
      </c>
      <c r="D30" s="15" t="s">
        <v>484</v>
      </c>
      <c r="E30" s="15">
        <v>2004</v>
      </c>
      <c r="F30" s="15" t="s">
        <v>360</v>
      </c>
      <c r="G30" s="31">
        <v>38261</v>
      </c>
      <c r="H30" s="31">
        <v>39051</v>
      </c>
      <c r="I30" s="32">
        <f t="shared" si="0"/>
        <v>25.901639344262296</v>
      </c>
      <c r="J30" s="33">
        <v>154400</v>
      </c>
      <c r="K30" s="33">
        <v>115800</v>
      </c>
      <c r="L30" s="17">
        <f t="shared" si="1"/>
        <v>0.75</v>
      </c>
    </row>
    <row r="31" spans="1:12" s="22" customFormat="1" ht="12.75">
      <c r="A31" s="15" t="s">
        <v>265</v>
      </c>
      <c r="B31" s="15" t="s">
        <v>264</v>
      </c>
      <c r="C31" s="15" t="s">
        <v>153</v>
      </c>
      <c r="D31" s="15" t="s">
        <v>486</v>
      </c>
      <c r="E31" s="15">
        <v>2004</v>
      </c>
      <c r="F31" s="15" t="s">
        <v>135</v>
      </c>
      <c r="G31" s="31">
        <v>38261</v>
      </c>
      <c r="H31" s="31">
        <v>38442</v>
      </c>
      <c r="I31" s="32">
        <f t="shared" si="0"/>
        <v>5.934426229508197</v>
      </c>
      <c r="J31" s="33">
        <v>70287</v>
      </c>
      <c r="K31" s="33">
        <v>52715</v>
      </c>
      <c r="L31" s="17">
        <f t="shared" si="1"/>
        <v>0.7499964431544951</v>
      </c>
    </row>
    <row r="32" spans="1:12" s="22" customFormat="1" ht="25.5">
      <c r="A32" s="15" t="s">
        <v>239</v>
      </c>
      <c r="B32" s="15" t="s">
        <v>323</v>
      </c>
      <c r="C32" s="15" t="s">
        <v>153</v>
      </c>
      <c r="D32" s="15" t="s">
        <v>482</v>
      </c>
      <c r="E32" s="15">
        <v>2004</v>
      </c>
      <c r="F32" s="15" t="s">
        <v>360</v>
      </c>
      <c r="G32" s="31">
        <v>38383</v>
      </c>
      <c r="H32" s="31">
        <v>38717</v>
      </c>
      <c r="I32" s="32">
        <f t="shared" si="0"/>
        <v>10.950819672131148</v>
      </c>
      <c r="J32" s="33">
        <v>270781</v>
      </c>
      <c r="K32" s="33">
        <v>203085.75</v>
      </c>
      <c r="L32" s="17">
        <f t="shared" si="1"/>
        <v>0.75</v>
      </c>
    </row>
    <row r="33" spans="1:12" s="22" customFormat="1" ht="12.75">
      <c r="A33" s="15" t="s">
        <v>273</v>
      </c>
      <c r="B33" s="15" t="s">
        <v>279</v>
      </c>
      <c r="C33" s="15" t="s">
        <v>153</v>
      </c>
      <c r="D33" s="15" t="s">
        <v>483</v>
      </c>
      <c r="E33" s="15">
        <v>2004</v>
      </c>
      <c r="F33" s="15" t="s">
        <v>360</v>
      </c>
      <c r="G33" s="31">
        <v>37987</v>
      </c>
      <c r="H33" s="31">
        <v>38352</v>
      </c>
      <c r="I33" s="32">
        <f t="shared" si="0"/>
        <v>11.967213114754099</v>
      </c>
      <c r="J33" s="33">
        <v>37009.15</v>
      </c>
      <c r="K33" s="33">
        <v>23289</v>
      </c>
      <c r="L33" s="17">
        <f t="shared" si="1"/>
        <v>0.629276813977084</v>
      </c>
    </row>
    <row r="34" spans="1:12" s="22" customFormat="1" ht="25.5">
      <c r="A34" s="15" t="s">
        <v>249</v>
      </c>
      <c r="B34" s="15" t="s">
        <v>162</v>
      </c>
      <c r="C34" s="15" t="s">
        <v>153</v>
      </c>
      <c r="D34" s="15" t="s">
        <v>480</v>
      </c>
      <c r="E34" s="15">
        <v>2004</v>
      </c>
      <c r="F34" s="15" t="s">
        <v>185</v>
      </c>
      <c r="G34" s="31">
        <v>38261</v>
      </c>
      <c r="H34" s="31">
        <v>38625</v>
      </c>
      <c r="I34" s="32">
        <f t="shared" si="0"/>
        <v>11.934426229508198</v>
      </c>
      <c r="J34" s="33">
        <v>595784</v>
      </c>
      <c r="K34" s="33">
        <v>19693</v>
      </c>
      <c r="L34" s="17">
        <f t="shared" si="1"/>
        <v>0.033053925583768615</v>
      </c>
    </row>
    <row r="35" spans="1:12" s="22" customFormat="1" ht="25.5">
      <c r="A35" s="15" t="s">
        <v>332</v>
      </c>
      <c r="B35" s="15" t="s">
        <v>381</v>
      </c>
      <c r="C35" s="15" t="s">
        <v>153</v>
      </c>
      <c r="D35" s="15" t="s">
        <v>480</v>
      </c>
      <c r="E35" s="15">
        <v>2004</v>
      </c>
      <c r="F35" s="15" t="s">
        <v>10</v>
      </c>
      <c r="G35" s="31">
        <v>38108</v>
      </c>
      <c r="H35" s="31">
        <v>38625</v>
      </c>
      <c r="I35" s="32">
        <f t="shared" si="0"/>
        <v>16.950819672131146</v>
      </c>
      <c r="J35" s="33">
        <v>1106260</v>
      </c>
      <c r="K35" s="33">
        <v>84782.08</v>
      </c>
      <c r="L35" s="17">
        <f t="shared" si="1"/>
        <v>0.0766384755844015</v>
      </c>
    </row>
    <row r="36" spans="1:12" s="22" customFormat="1" ht="38.25">
      <c r="A36" s="15" t="s">
        <v>249</v>
      </c>
      <c r="B36" s="15" t="s">
        <v>69</v>
      </c>
      <c r="C36" s="15" t="s">
        <v>153</v>
      </c>
      <c r="D36" s="15" t="s">
        <v>480</v>
      </c>
      <c r="E36" s="15">
        <v>2004</v>
      </c>
      <c r="F36" s="15" t="s">
        <v>360</v>
      </c>
      <c r="G36" s="31">
        <v>38169</v>
      </c>
      <c r="H36" s="31">
        <v>38502</v>
      </c>
      <c r="I36" s="32">
        <f t="shared" si="0"/>
        <v>10.918032786885245</v>
      </c>
      <c r="J36" s="33">
        <v>107456</v>
      </c>
      <c r="K36" s="33">
        <v>80592</v>
      </c>
      <c r="L36" s="17">
        <f t="shared" si="1"/>
        <v>0.75</v>
      </c>
    </row>
    <row r="37" spans="1:12" s="22" customFormat="1" ht="25.5">
      <c r="A37" s="15" t="s">
        <v>295</v>
      </c>
      <c r="B37" s="15" t="s">
        <v>256</v>
      </c>
      <c r="C37" s="15" t="s">
        <v>153</v>
      </c>
      <c r="D37" s="15" t="s">
        <v>479</v>
      </c>
      <c r="E37" s="15">
        <v>2005</v>
      </c>
      <c r="F37" s="15" t="s">
        <v>612</v>
      </c>
      <c r="G37" s="31">
        <v>38078</v>
      </c>
      <c r="H37" s="31">
        <v>39146</v>
      </c>
      <c r="I37" s="32">
        <f t="shared" si="0"/>
        <v>35.01639344262295</v>
      </c>
      <c r="J37" s="33">
        <v>237493</v>
      </c>
      <c r="K37" s="33">
        <v>87086</v>
      </c>
      <c r="L37" s="17">
        <f t="shared" si="1"/>
        <v>0.3666887024038603</v>
      </c>
    </row>
    <row r="38" spans="1:12" s="22" customFormat="1" ht="12.75">
      <c r="A38" s="15" t="s">
        <v>187</v>
      </c>
      <c r="B38" s="15" t="s">
        <v>173</v>
      </c>
      <c r="C38" s="15" t="s">
        <v>153</v>
      </c>
      <c r="D38" s="15" t="s">
        <v>485</v>
      </c>
      <c r="E38" s="15">
        <v>2005</v>
      </c>
      <c r="F38" s="15" t="s">
        <v>360</v>
      </c>
      <c r="G38" s="31">
        <v>38626</v>
      </c>
      <c r="H38" s="31">
        <v>38990</v>
      </c>
      <c r="I38" s="32">
        <f t="shared" si="0"/>
        <v>11.934426229508198</v>
      </c>
      <c r="J38" s="33">
        <v>186325.56</v>
      </c>
      <c r="K38" s="33">
        <v>128235.71</v>
      </c>
      <c r="L38" s="17">
        <f t="shared" si="1"/>
        <v>0.6882346683943953</v>
      </c>
    </row>
    <row r="39" spans="1:12" s="22" customFormat="1" ht="25.5">
      <c r="A39" s="15" t="s">
        <v>174</v>
      </c>
      <c r="B39" s="15" t="s">
        <v>233</v>
      </c>
      <c r="C39" s="15" t="s">
        <v>153</v>
      </c>
      <c r="D39" s="15" t="s">
        <v>480</v>
      </c>
      <c r="E39" s="15">
        <v>2005</v>
      </c>
      <c r="F39" s="15" t="s">
        <v>360</v>
      </c>
      <c r="G39" s="31">
        <v>38443</v>
      </c>
      <c r="H39" s="31">
        <v>39355</v>
      </c>
      <c r="I39" s="32">
        <f t="shared" si="0"/>
        <v>29.901639344262296</v>
      </c>
      <c r="J39" s="33">
        <v>87625.06</v>
      </c>
      <c r="K39" s="33">
        <v>65718.79</v>
      </c>
      <c r="L39" s="17">
        <f t="shared" si="1"/>
        <v>0.7499999429386981</v>
      </c>
    </row>
    <row r="40" spans="1:12" s="22" customFormat="1" ht="25.5">
      <c r="A40" s="15" t="s">
        <v>332</v>
      </c>
      <c r="B40" s="15" t="s">
        <v>250</v>
      </c>
      <c r="C40" s="15" t="s">
        <v>153</v>
      </c>
      <c r="D40" s="15" t="s">
        <v>480</v>
      </c>
      <c r="E40" s="15">
        <v>2005</v>
      </c>
      <c r="F40" s="15" t="s">
        <v>368</v>
      </c>
      <c r="G40" s="31">
        <v>38534</v>
      </c>
      <c r="H40" s="31">
        <v>38898</v>
      </c>
      <c r="I40" s="32">
        <f t="shared" si="0"/>
        <v>11.934426229508198</v>
      </c>
      <c r="J40" s="33">
        <v>363496.66</v>
      </c>
      <c r="K40" s="33">
        <v>47254.57</v>
      </c>
      <c r="L40" s="17">
        <f t="shared" si="1"/>
        <v>0.13000001155443905</v>
      </c>
    </row>
    <row r="41" spans="1:12" s="22" customFormat="1" ht="25.5">
      <c r="A41" s="15" t="s">
        <v>239</v>
      </c>
      <c r="B41" s="15" t="s">
        <v>95</v>
      </c>
      <c r="C41" s="15" t="s">
        <v>153</v>
      </c>
      <c r="D41" s="15" t="s">
        <v>482</v>
      </c>
      <c r="E41" s="15">
        <v>2005</v>
      </c>
      <c r="F41" s="15" t="s">
        <v>360</v>
      </c>
      <c r="G41" s="31">
        <v>37895</v>
      </c>
      <c r="H41" s="31">
        <v>39082</v>
      </c>
      <c r="I41" s="32">
        <f t="shared" si="0"/>
        <v>38.91803278688525</v>
      </c>
      <c r="J41" s="33">
        <v>265466</v>
      </c>
      <c r="K41" s="33">
        <v>199099.5</v>
      </c>
      <c r="L41" s="17">
        <f t="shared" si="1"/>
        <v>0.75</v>
      </c>
    </row>
    <row r="42" spans="1:12" s="22" customFormat="1" ht="25.5">
      <c r="A42" s="15" t="s">
        <v>249</v>
      </c>
      <c r="B42" s="15" t="s">
        <v>271</v>
      </c>
      <c r="C42" s="15" t="s">
        <v>153</v>
      </c>
      <c r="D42" s="15" t="s">
        <v>480</v>
      </c>
      <c r="E42" s="15">
        <v>2005</v>
      </c>
      <c r="F42" s="15" t="s">
        <v>470</v>
      </c>
      <c r="G42" s="31">
        <v>38687</v>
      </c>
      <c r="H42" s="31">
        <v>38990</v>
      </c>
      <c r="I42" s="32">
        <f t="shared" si="0"/>
        <v>9.934426229508198</v>
      </c>
      <c r="J42" s="33">
        <v>200897.9</v>
      </c>
      <c r="K42" s="33">
        <v>150673.42</v>
      </c>
      <c r="L42" s="17">
        <f t="shared" si="1"/>
        <v>0.749999975111736</v>
      </c>
    </row>
    <row r="43" spans="1:12" s="22" customFormat="1" ht="25.5">
      <c r="A43" s="15" t="s">
        <v>332</v>
      </c>
      <c r="B43" s="15" t="s">
        <v>122</v>
      </c>
      <c r="C43" s="15" t="s">
        <v>153</v>
      </c>
      <c r="D43" s="15" t="s">
        <v>480</v>
      </c>
      <c r="E43" s="15">
        <v>2005</v>
      </c>
      <c r="F43" s="15" t="s">
        <v>470</v>
      </c>
      <c r="G43" s="31">
        <v>38626</v>
      </c>
      <c r="H43" s="31">
        <v>38990</v>
      </c>
      <c r="I43" s="32">
        <f t="shared" si="0"/>
        <v>11.934426229508198</v>
      </c>
      <c r="J43" s="33">
        <v>1106260</v>
      </c>
      <c r="K43" s="33">
        <v>25843.92</v>
      </c>
      <c r="L43" s="17">
        <f t="shared" si="1"/>
        <v>0.0233615244155985</v>
      </c>
    </row>
    <row r="44" spans="1:12" s="22" customFormat="1" ht="25.5">
      <c r="A44" s="15" t="s">
        <v>182</v>
      </c>
      <c r="B44" s="15" t="s">
        <v>26</v>
      </c>
      <c r="C44" s="15" t="s">
        <v>153</v>
      </c>
      <c r="D44" s="15" t="s">
        <v>478</v>
      </c>
      <c r="E44" s="15">
        <v>2005</v>
      </c>
      <c r="F44" s="15" t="s">
        <v>368</v>
      </c>
      <c r="G44" s="31">
        <v>38292</v>
      </c>
      <c r="H44" s="31">
        <v>39386</v>
      </c>
      <c r="I44" s="32">
        <f t="shared" si="0"/>
        <v>35.868852459016395</v>
      </c>
      <c r="J44" s="33">
        <v>1488167</v>
      </c>
      <c r="K44" s="33">
        <v>148817</v>
      </c>
      <c r="L44" s="17">
        <f t="shared" si="1"/>
        <v>0.1000002015902785</v>
      </c>
    </row>
    <row r="45" spans="1:12" s="22" customFormat="1" ht="25.5">
      <c r="A45" s="15" t="s">
        <v>332</v>
      </c>
      <c r="B45" s="15" t="s">
        <v>288</v>
      </c>
      <c r="C45" s="15" t="s">
        <v>153</v>
      </c>
      <c r="D45" s="15" t="s">
        <v>480</v>
      </c>
      <c r="E45" s="15">
        <v>2006</v>
      </c>
      <c r="F45" s="15" t="s">
        <v>10</v>
      </c>
      <c r="G45" s="31">
        <v>38671</v>
      </c>
      <c r="H45" s="31">
        <v>39217</v>
      </c>
      <c r="I45" s="32">
        <f t="shared" si="0"/>
        <v>17.901639344262296</v>
      </c>
      <c r="J45" s="33">
        <v>108431.12</v>
      </c>
      <c r="K45" s="33">
        <v>10843.11</v>
      </c>
      <c r="L45" s="17">
        <f t="shared" si="1"/>
        <v>0.09999998155511075</v>
      </c>
    </row>
    <row r="46" spans="1:12" s="22" customFormat="1" ht="25.5">
      <c r="A46" s="15" t="s">
        <v>72</v>
      </c>
      <c r="B46" s="15" t="s">
        <v>237</v>
      </c>
      <c r="C46" s="15" t="s">
        <v>153</v>
      </c>
      <c r="D46" s="15" t="s">
        <v>479</v>
      </c>
      <c r="E46" s="15">
        <v>2006</v>
      </c>
      <c r="F46" s="15" t="s">
        <v>135</v>
      </c>
      <c r="G46" s="31">
        <v>39083</v>
      </c>
      <c r="H46" s="31">
        <v>39507</v>
      </c>
      <c r="I46" s="32">
        <f t="shared" si="0"/>
        <v>13.901639344262295</v>
      </c>
      <c r="J46" s="33">
        <v>152425</v>
      </c>
      <c r="K46" s="33">
        <v>114871</v>
      </c>
      <c r="L46" s="17">
        <f t="shared" si="1"/>
        <v>0.7536230933245859</v>
      </c>
    </row>
    <row r="47" spans="1:12" s="22" customFormat="1" ht="25.5">
      <c r="A47" s="15" t="s">
        <v>295</v>
      </c>
      <c r="B47" s="15" t="s">
        <v>256</v>
      </c>
      <c r="C47" s="15" t="s">
        <v>153</v>
      </c>
      <c r="D47" s="15" t="s">
        <v>479</v>
      </c>
      <c r="E47" s="15">
        <v>2006</v>
      </c>
      <c r="F47" s="15" t="s">
        <v>612</v>
      </c>
      <c r="G47" s="31">
        <v>38718</v>
      </c>
      <c r="H47" s="31">
        <v>39447</v>
      </c>
      <c r="I47" s="32">
        <f t="shared" si="0"/>
        <v>23.901639344262296</v>
      </c>
      <c r="J47" s="33">
        <v>212377.51</v>
      </c>
      <c r="K47" s="33">
        <v>150389.63</v>
      </c>
      <c r="L47" s="17">
        <f t="shared" si="1"/>
        <v>0.7081240852668439</v>
      </c>
    </row>
    <row r="48" spans="1:12" s="22" customFormat="1" ht="51">
      <c r="A48" s="15" t="s">
        <v>206</v>
      </c>
      <c r="B48" s="15" t="s">
        <v>84</v>
      </c>
      <c r="C48" s="15" t="s">
        <v>153</v>
      </c>
      <c r="D48" s="15" t="s">
        <v>488</v>
      </c>
      <c r="E48" s="15">
        <v>2006</v>
      </c>
      <c r="F48" s="15" t="s">
        <v>135</v>
      </c>
      <c r="G48" s="31">
        <v>39083</v>
      </c>
      <c r="H48" s="31">
        <v>39447</v>
      </c>
      <c r="I48" s="32">
        <f t="shared" si="0"/>
        <v>11.934426229508198</v>
      </c>
      <c r="J48" s="33">
        <v>404055</v>
      </c>
      <c r="K48" s="33">
        <v>154235</v>
      </c>
      <c r="L48" s="17">
        <f t="shared" si="1"/>
        <v>0.3817178354431946</v>
      </c>
    </row>
    <row r="49" spans="1:12" s="23" customFormat="1" ht="25.5">
      <c r="A49" s="15" t="s">
        <v>249</v>
      </c>
      <c r="B49" s="15" t="s">
        <v>385</v>
      </c>
      <c r="C49" s="15" t="s">
        <v>153</v>
      </c>
      <c r="D49" s="15" t="s">
        <v>480</v>
      </c>
      <c r="E49" s="15">
        <v>2006</v>
      </c>
      <c r="F49" s="15" t="s">
        <v>470</v>
      </c>
      <c r="G49" s="31">
        <v>39083</v>
      </c>
      <c r="H49" s="31">
        <v>39538</v>
      </c>
      <c r="I49" s="32">
        <f t="shared" si="0"/>
        <v>14.918032786885245</v>
      </c>
      <c r="J49" s="33">
        <v>243605.4</v>
      </c>
      <c r="K49" s="33">
        <v>182704.05</v>
      </c>
      <c r="L49" s="17">
        <f t="shared" si="1"/>
        <v>0.75</v>
      </c>
    </row>
    <row r="50" spans="1:12" s="23" customFormat="1" ht="25.5">
      <c r="A50" s="15" t="s">
        <v>298</v>
      </c>
      <c r="B50" s="15" t="s">
        <v>236</v>
      </c>
      <c r="C50" s="15" t="s">
        <v>153</v>
      </c>
      <c r="D50" s="15" t="s">
        <v>478</v>
      </c>
      <c r="E50" s="15">
        <v>2006</v>
      </c>
      <c r="F50" s="15" t="s">
        <v>185</v>
      </c>
      <c r="G50" s="31">
        <v>39083</v>
      </c>
      <c r="H50" s="31">
        <v>39467</v>
      </c>
      <c r="I50" s="32">
        <f t="shared" si="0"/>
        <v>12.59016393442623</v>
      </c>
      <c r="J50" s="33">
        <v>310138</v>
      </c>
      <c r="K50" s="33">
        <v>186120</v>
      </c>
      <c r="L50" s="17">
        <f t="shared" si="1"/>
        <v>0.6001199466044148</v>
      </c>
    </row>
    <row r="51" spans="1:12" s="23" customFormat="1" ht="25.5">
      <c r="A51" s="15" t="s">
        <v>345</v>
      </c>
      <c r="B51" s="15" t="s">
        <v>246</v>
      </c>
      <c r="C51" s="15" t="s">
        <v>153</v>
      </c>
      <c r="D51" s="15" t="s">
        <v>489</v>
      </c>
      <c r="E51" s="15">
        <v>2007</v>
      </c>
      <c r="F51" s="15" t="s">
        <v>9</v>
      </c>
      <c r="G51" s="31">
        <v>39448</v>
      </c>
      <c r="H51" s="31">
        <v>39933</v>
      </c>
      <c r="I51" s="32">
        <f t="shared" si="0"/>
        <v>15.901639344262295</v>
      </c>
      <c r="J51" s="33">
        <v>123362.4</v>
      </c>
      <c r="K51" s="33">
        <v>92145.8</v>
      </c>
      <c r="L51" s="17">
        <f t="shared" si="1"/>
        <v>0.7469520696743903</v>
      </c>
    </row>
    <row r="52" spans="1:12" s="23" customFormat="1" ht="25.5">
      <c r="A52" s="15" t="s">
        <v>295</v>
      </c>
      <c r="B52" s="15" t="s">
        <v>256</v>
      </c>
      <c r="C52" s="15" t="s">
        <v>153</v>
      </c>
      <c r="D52" s="15" t="s">
        <v>479</v>
      </c>
      <c r="E52" s="15">
        <v>2007</v>
      </c>
      <c r="F52" s="15" t="s">
        <v>612</v>
      </c>
      <c r="G52" s="31">
        <v>39387</v>
      </c>
      <c r="H52" s="31">
        <v>39813</v>
      </c>
      <c r="I52" s="32">
        <f t="shared" si="0"/>
        <v>13.967213114754099</v>
      </c>
      <c r="J52" s="33">
        <v>239443.15</v>
      </c>
      <c r="K52" s="33">
        <v>115337.11</v>
      </c>
      <c r="L52" s="17">
        <f t="shared" si="1"/>
        <v>0.48168891029039673</v>
      </c>
    </row>
    <row r="53" spans="1:12" s="23" customFormat="1" ht="25.5">
      <c r="A53" s="15" t="s">
        <v>332</v>
      </c>
      <c r="B53" s="15" t="s">
        <v>213</v>
      </c>
      <c r="C53" s="15" t="s">
        <v>153</v>
      </c>
      <c r="D53" s="15" t="s">
        <v>485</v>
      </c>
      <c r="E53" s="15">
        <v>2007</v>
      </c>
      <c r="F53" s="15" t="s">
        <v>9</v>
      </c>
      <c r="G53" s="31">
        <v>39173</v>
      </c>
      <c r="H53" s="31">
        <v>39538</v>
      </c>
      <c r="I53" s="32">
        <f t="shared" si="0"/>
        <v>11.967213114754099</v>
      </c>
      <c r="J53" s="33">
        <v>670571.09</v>
      </c>
      <c r="K53" s="33">
        <v>67057.11</v>
      </c>
      <c r="L53" s="17">
        <f t="shared" si="1"/>
        <v>0.1000000014912662</v>
      </c>
    </row>
    <row r="54" spans="1:12" s="22" customFormat="1" ht="12.75">
      <c r="A54" s="15" t="s">
        <v>3</v>
      </c>
      <c r="B54" s="15" t="s">
        <v>333</v>
      </c>
      <c r="C54" s="15" t="s">
        <v>153</v>
      </c>
      <c r="D54" s="15" t="s">
        <v>480</v>
      </c>
      <c r="E54" s="15">
        <v>2007</v>
      </c>
      <c r="F54" s="15" t="s">
        <v>360</v>
      </c>
      <c r="G54" s="31">
        <v>39448</v>
      </c>
      <c r="H54" s="31">
        <v>40178</v>
      </c>
      <c r="I54" s="32">
        <f t="shared" si="0"/>
        <v>23.934426229508198</v>
      </c>
      <c r="J54" s="33">
        <v>96599.06</v>
      </c>
      <c r="K54" s="33">
        <v>70406.46</v>
      </c>
      <c r="L54" s="17">
        <f t="shared" si="1"/>
        <v>0.728852433967784</v>
      </c>
    </row>
    <row r="55" spans="1:12" s="22" customFormat="1" ht="25.5">
      <c r="A55" s="15" t="s">
        <v>332</v>
      </c>
      <c r="B55" s="15" t="s">
        <v>2</v>
      </c>
      <c r="C55" s="15" t="s">
        <v>153</v>
      </c>
      <c r="D55" s="15" t="s">
        <v>480</v>
      </c>
      <c r="E55" s="15">
        <v>2007</v>
      </c>
      <c r="F55" s="15" t="s">
        <v>10</v>
      </c>
      <c r="G55" s="31">
        <v>39083</v>
      </c>
      <c r="H55" s="31">
        <v>39447</v>
      </c>
      <c r="I55" s="32">
        <f t="shared" si="0"/>
        <v>11.934426229508198</v>
      </c>
      <c r="J55" s="33">
        <v>99093</v>
      </c>
      <c r="K55" s="33">
        <v>9909.3</v>
      </c>
      <c r="L55" s="17">
        <f t="shared" si="1"/>
        <v>0.09999999999999999</v>
      </c>
    </row>
    <row r="56" spans="1:12" s="22" customFormat="1" ht="25.5">
      <c r="A56" s="15" t="s">
        <v>332</v>
      </c>
      <c r="B56" s="15" t="s">
        <v>79</v>
      </c>
      <c r="C56" s="15" t="s">
        <v>153</v>
      </c>
      <c r="D56" s="15" t="s">
        <v>480</v>
      </c>
      <c r="E56" s="15">
        <v>2007</v>
      </c>
      <c r="F56" s="15" t="s">
        <v>470</v>
      </c>
      <c r="G56" s="31">
        <v>39083</v>
      </c>
      <c r="H56" s="31">
        <v>39447</v>
      </c>
      <c r="I56" s="32">
        <f t="shared" si="0"/>
        <v>11.934426229508198</v>
      </c>
      <c r="J56" s="33">
        <v>549632.7</v>
      </c>
      <c r="K56" s="33">
        <v>54963.27</v>
      </c>
      <c r="L56" s="17">
        <f t="shared" si="1"/>
        <v>0.1</v>
      </c>
    </row>
    <row r="57" spans="1:12" s="22" customFormat="1" ht="25.5">
      <c r="A57" s="15" t="s">
        <v>239</v>
      </c>
      <c r="B57" s="17" t="s">
        <v>168</v>
      </c>
      <c r="C57" s="17" t="s">
        <v>153</v>
      </c>
      <c r="D57" s="16" t="s">
        <v>490</v>
      </c>
      <c r="E57" s="16">
        <v>2008</v>
      </c>
      <c r="F57" s="15" t="s">
        <v>360</v>
      </c>
      <c r="G57" s="34">
        <v>39692</v>
      </c>
      <c r="H57" s="34">
        <v>40178</v>
      </c>
      <c r="I57" s="32">
        <f t="shared" si="0"/>
        <v>15.934426229508198</v>
      </c>
      <c r="J57" s="33">
        <v>173623</v>
      </c>
      <c r="K57" s="33">
        <v>125622</v>
      </c>
      <c r="L57" s="17">
        <f t="shared" si="1"/>
        <v>0.7235331724483507</v>
      </c>
    </row>
    <row r="58" spans="1:12" s="22" customFormat="1" ht="25.5">
      <c r="A58" s="17" t="s">
        <v>295</v>
      </c>
      <c r="B58" s="17" t="s">
        <v>219</v>
      </c>
      <c r="C58" s="17" t="s">
        <v>153</v>
      </c>
      <c r="D58" s="16" t="s">
        <v>491</v>
      </c>
      <c r="E58" s="16">
        <v>2008</v>
      </c>
      <c r="F58" s="15" t="s">
        <v>612</v>
      </c>
      <c r="G58" s="34">
        <v>40482</v>
      </c>
      <c r="H58" s="34">
        <v>40209</v>
      </c>
      <c r="I58" s="32">
        <f t="shared" si="0"/>
        <v>-8.950819672131148</v>
      </c>
      <c r="J58" s="33">
        <v>407649.53</v>
      </c>
      <c r="K58" s="33">
        <v>149917.73</v>
      </c>
      <c r="L58" s="17">
        <f t="shared" si="1"/>
        <v>0.3677613218393751</v>
      </c>
    </row>
    <row r="59" spans="1:12" s="22" customFormat="1" ht="25.5">
      <c r="A59" s="17" t="s">
        <v>345</v>
      </c>
      <c r="B59" s="17" t="s">
        <v>339</v>
      </c>
      <c r="C59" s="17" t="s">
        <v>153</v>
      </c>
      <c r="D59" s="16" t="s">
        <v>489</v>
      </c>
      <c r="E59" s="16">
        <v>2008</v>
      </c>
      <c r="F59" s="15" t="s">
        <v>9</v>
      </c>
      <c r="G59" s="36">
        <v>39814</v>
      </c>
      <c r="H59" s="36">
        <v>40543</v>
      </c>
      <c r="I59" s="32">
        <f t="shared" si="0"/>
        <v>23.901639344262296</v>
      </c>
      <c r="J59" s="33">
        <v>97116.6</v>
      </c>
      <c r="K59" s="33">
        <v>72718.1</v>
      </c>
      <c r="L59" s="17">
        <f t="shared" si="1"/>
        <v>0.748771064884891</v>
      </c>
    </row>
    <row r="60" spans="1:12" s="22" customFormat="1" ht="12.75">
      <c r="A60" s="17" t="s">
        <v>72</v>
      </c>
      <c r="B60" s="17" t="s">
        <v>362</v>
      </c>
      <c r="C60" s="17" t="s">
        <v>153</v>
      </c>
      <c r="D60" s="35" t="s">
        <v>479</v>
      </c>
      <c r="E60" s="16">
        <v>2008</v>
      </c>
      <c r="F60" s="15" t="s">
        <v>135</v>
      </c>
      <c r="G60" s="36">
        <v>39845</v>
      </c>
      <c r="H60" s="36">
        <v>40268</v>
      </c>
      <c r="I60" s="32">
        <f t="shared" si="0"/>
        <v>13.868852459016393</v>
      </c>
      <c r="J60" s="33">
        <v>186606</v>
      </c>
      <c r="K60" s="33">
        <v>108148</v>
      </c>
      <c r="L60" s="17">
        <f t="shared" si="1"/>
        <v>0.5795526403223905</v>
      </c>
    </row>
    <row r="61" spans="1:12" s="22" customFormat="1" ht="51">
      <c r="A61" s="17" t="s">
        <v>249</v>
      </c>
      <c r="B61" s="17" t="s">
        <v>390</v>
      </c>
      <c r="C61" s="17" t="s">
        <v>153</v>
      </c>
      <c r="D61" s="16" t="s">
        <v>480</v>
      </c>
      <c r="E61" s="40">
        <v>2008</v>
      </c>
      <c r="F61" s="15" t="s">
        <v>360</v>
      </c>
      <c r="G61" s="34">
        <v>39356</v>
      </c>
      <c r="H61" s="34">
        <v>39782</v>
      </c>
      <c r="I61" s="32">
        <f t="shared" si="0"/>
        <v>13.967213114754099</v>
      </c>
      <c r="J61" s="33">
        <v>283429.2</v>
      </c>
      <c r="K61" s="33">
        <v>42514.38</v>
      </c>
      <c r="L61" s="17">
        <f t="shared" si="1"/>
        <v>0.15</v>
      </c>
    </row>
    <row r="62" spans="1:12" s="22" customFormat="1" ht="25.5">
      <c r="A62" s="17" t="s">
        <v>332</v>
      </c>
      <c r="B62" s="17" t="s">
        <v>282</v>
      </c>
      <c r="C62" s="17" t="s">
        <v>153</v>
      </c>
      <c r="D62" s="35" t="s">
        <v>480</v>
      </c>
      <c r="E62" s="16">
        <v>2008</v>
      </c>
      <c r="F62" s="15" t="s">
        <v>470</v>
      </c>
      <c r="G62" s="36">
        <v>39722</v>
      </c>
      <c r="H62" s="36">
        <v>40268</v>
      </c>
      <c r="I62" s="32">
        <f t="shared" si="0"/>
        <v>17.901639344262296</v>
      </c>
      <c r="J62" s="33">
        <v>175745.8</v>
      </c>
      <c r="K62" s="33">
        <v>131805</v>
      </c>
      <c r="L62" s="17">
        <f t="shared" si="1"/>
        <v>0.749975248341639</v>
      </c>
    </row>
    <row r="63" spans="1:12" s="22" customFormat="1" ht="38.25">
      <c r="A63" s="17" t="s">
        <v>332</v>
      </c>
      <c r="B63" s="17" t="s">
        <v>215</v>
      </c>
      <c r="C63" s="17" t="s">
        <v>153</v>
      </c>
      <c r="D63" s="35" t="s">
        <v>480</v>
      </c>
      <c r="E63" s="16">
        <v>2008</v>
      </c>
      <c r="F63" s="15" t="s">
        <v>470</v>
      </c>
      <c r="G63" s="36">
        <v>39448</v>
      </c>
      <c r="H63" s="36">
        <v>40543</v>
      </c>
      <c r="I63" s="32">
        <f t="shared" si="0"/>
        <v>35.90163934426229</v>
      </c>
      <c r="J63" s="33">
        <v>999668.62</v>
      </c>
      <c r="K63" s="33">
        <v>249917.16</v>
      </c>
      <c r="L63" s="17">
        <f t="shared" si="1"/>
        <v>0.2500000050016575</v>
      </c>
    </row>
    <row r="64" spans="1:12" s="22" customFormat="1" ht="25.5">
      <c r="A64" s="17" t="s">
        <v>0</v>
      </c>
      <c r="B64" s="17" t="s">
        <v>169</v>
      </c>
      <c r="C64" s="17" t="s">
        <v>153</v>
      </c>
      <c r="D64" s="35" t="s">
        <v>479</v>
      </c>
      <c r="E64" s="16">
        <v>2008</v>
      </c>
      <c r="F64" s="15" t="s">
        <v>360</v>
      </c>
      <c r="G64" s="34">
        <v>39753</v>
      </c>
      <c r="H64" s="34">
        <v>40117</v>
      </c>
      <c r="I64" s="32">
        <f t="shared" si="0"/>
        <v>11.934426229508198</v>
      </c>
      <c r="J64" s="33">
        <v>675815</v>
      </c>
      <c r="K64" s="33">
        <v>246168</v>
      </c>
      <c r="L64" s="17">
        <f t="shared" si="1"/>
        <v>0.3642535309219239</v>
      </c>
    </row>
    <row r="65" spans="1:12" s="22" customFormat="1" ht="12.75">
      <c r="A65" s="18" t="s">
        <v>72</v>
      </c>
      <c r="B65" s="18" t="s">
        <v>142</v>
      </c>
      <c r="C65" s="18" t="s">
        <v>153</v>
      </c>
      <c r="D65" s="18" t="s">
        <v>479</v>
      </c>
      <c r="E65" s="18">
        <v>2009</v>
      </c>
      <c r="F65" s="15" t="s">
        <v>135</v>
      </c>
      <c r="G65" s="34">
        <v>40210</v>
      </c>
      <c r="H65" s="34">
        <v>40574</v>
      </c>
      <c r="I65" s="32">
        <f t="shared" si="0"/>
        <v>11.934426229508198</v>
      </c>
      <c r="J65" s="33">
        <v>155017</v>
      </c>
      <c r="K65" s="33">
        <v>90474</v>
      </c>
      <c r="L65" s="17">
        <f t="shared" si="1"/>
        <v>0.5836392137636517</v>
      </c>
    </row>
    <row r="66" spans="1:12" s="22" customFormat="1" ht="38.25">
      <c r="A66" s="18" t="s">
        <v>239</v>
      </c>
      <c r="B66" s="18" t="s">
        <v>200</v>
      </c>
      <c r="C66" s="18" t="s">
        <v>153</v>
      </c>
      <c r="D66" s="18" t="s">
        <v>493</v>
      </c>
      <c r="E66" s="18">
        <v>2009</v>
      </c>
      <c r="F66" s="15" t="s">
        <v>360</v>
      </c>
      <c r="G66" s="34">
        <v>40118</v>
      </c>
      <c r="H66" s="34">
        <v>40481</v>
      </c>
      <c r="I66" s="32">
        <f t="shared" si="0"/>
        <v>11.901639344262295</v>
      </c>
      <c r="J66" s="33">
        <v>184661</v>
      </c>
      <c r="K66" s="33">
        <v>135960</v>
      </c>
      <c r="L66" s="17">
        <f t="shared" si="1"/>
        <v>0.7362680804284608</v>
      </c>
    </row>
    <row r="67" spans="1:12" s="22" customFormat="1" ht="25.5">
      <c r="A67" s="18" t="s">
        <v>295</v>
      </c>
      <c r="B67" s="18" t="s">
        <v>152</v>
      </c>
      <c r="C67" s="18" t="s">
        <v>153</v>
      </c>
      <c r="D67" s="18" t="s">
        <v>491</v>
      </c>
      <c r="E67" s="18">
        <v>2009</v>
      </c>
      <c r="F67" s="15" t="s">
        <v>612</v>
      </c>
      <c r="G67" s="34">
        <v>40179</v>
      </c>
      <c r="H67" s="34">
        <v>40574</v>
      </c>
      <c r="I67" s="32">
        <f t="shared" si="0"/>
        <v>12.950819672131148</v>
      </c>
      <c r="J67" s="33">
        <v>89836.45</v>
      </c>
      <c r="K67" s="33">
        <v>66687.51</v>
      </c>
      <c r="L67" s="17">
        <f t="shared" si="1"/>
        <v>0.7423212960886143</v>
      </c>
    </row>
    <row r="68" spans="1:12" s="22" customFormat="1" ht="25.5">
      <c r="A68" s="18" t="s">
        <v>249</v>
      </c>
      <c r="B68" s="18" t="s">
        <v>199</v>
      </c>
      <c r="C68" s="18" t="s">
        <v>153</v>
      </c>
      <c r="D68" s="18" t="s">
        <v>492</v>
      </c>
      <c r="E68" s="18">
        <v>2009</v>
      </c>
      <c r="F68" s="15" t="s">
        <v>360</v>
      </c>
      <c r="G68" s="34">
        <v>39873</v>
      </c>
      <c r="H68" s="34">
        <v>40329</v>
      </c>
      <c r="I68" s="32">
        <f t="shared" si="0"/>
        <v>14.950819672131148</v>
      </c>
      <c r="J68" s="33">
        <v>486393.55</v>
      </c>
      <c r="K68" s="33">
        <v>68395.84</v>
      </c>
      <c r="L68" s="17">
        <f t="shared" si="1"/>
        <v>0.14061831206437667</v>
      </c>
    </row>
    <row r="69" spans="1:12" s="22" customFormat="1" ht="38.25">
      <c r="A69" s="18" t="s">
        <v>332</v>
      </c>
      <c r="B69" s="16" t="s">
        <v>198</v>
      </c>
      <c r="C69" s="18" t="s">
        <v>153</v>
      </c>
      <c r="D69" s="18" t="s">
        <v>480</v>
      </c>
      <c r="E69" s="18">
        <v>2009</v>
      </c>
      <c r="F69" s="15" t="s">
        <v>10</v>
      </c>
      <c r="G69" s="34">
        <v>39814</v>
      </c>
      <c r="H69" s="34">
        <v>40724</v>
      </c>
      <c r="I69" s="32">
        <f t="shared" si="0"/>
        <v>29.83606557377049</v>
      </c>
      <c r="J69" s="33">
        <v>379318.66</v>
      </c>
      <c r="K69" s="33">
        <v>94829.67</v>
      </c>
      <c r="L69" s="17">
        <f t="shared" si="1"/>
        <v>0.25000001318152926</v>
      </c>
    </row>
    <row r="70" spans="1:12" s="22" customFormat="1" ht="25.5">
      <c r="A70" s="16" t="s">
        <v>0</v>
      </c>
      <c r="B70" s="18" t="s">
        <v>169</v>
      </c>
      <c r="C70" s="18" t="s">
        <v>153</v>
      </c>
      <c r="D70" s="18" t="s">
        <v>479</v>
      </c>
      <c r="E70" s="18">
        <v>2009</v>
      </c>
      <c r="F70" s="15" t="s">
        <v>360</v>
      </c>
      <c r="G70" s="34">
        <v>39995</v>
      </c>
      <c r="H70" s="34">
        <v>40086</v>
      </c>
      <c r="I70" s="32">
        <f t="shared" si="0"/>
        <v>2.9836065573770494</v>
      </c>
      <c r="J70" s="33">
        <v>30033.26</v>
      </c>
      <c r="K70" s="33">
        <v>22524.94</v>
      </c>
      <c r="L70" s="17">
        <f t="shared" si="1"/>
        <v>0.7499998335179064</v>
      </c>
    </row>
    <row r="71" spans="1:12" s="22" customFormat="1" ht="25.5">
      <c r="A71" s="18" t="s">
        <v>239</v>
      </c>
      <c r="B71" s="18" t="s">
        <v>442</v>
      </c>
      <c r="C71" s="18" t="s">
        <v>153</v>
      </c>
      <c r="D71" s="18" t="s">
        <v>616</v>
      </c>
      <c r="E71" s="18">
        <v>2010</v>
      </c>
      <c r="F71" s="19" t="s">
        <v>360</v>
      </c>
      <c r="G71" s="34">
        <v>40756</v>
      </c>
      <c r="H71" s="34">
        <v>41152</v>
      </c>
      <c r="I71" s="32">
        <f t="shared" si="0"/>
        <v>12.98360655737705</v>
      </c>
      <c r="J71" s="33">
        <v>49950</v>
      </c>
      <c r="K71" s="33">
        <v>49950</v>
      </c>
      <c r="L71" s="17">
        <f t="shared" si="1"/>
        <v>1</v>
      </c>
    </row>
    <row r="72" spans="1:12" s="22" customFormat="1" ht="25.5">
      <c r="A72" s="18" t="s">
        <v>241</v>
      </c>
      <c r="B72" s="18" t="s">
        <v>86</v>
      </c>
      <c r="C72" s="18" t="s">
        <v>153</v>
      </c>
      <c r="D72" s="18" t="s">
        <v>491</v>
      </c>
      <c r="E72" s="18">
        <v>2010</v>
      </c>
      <c r="F72" s="15" t="s">
        <v>612</v>
      </c>
      <c r="G72" s="34">
        <v>40360</v>
      </c>
      <c r="H72" s="34">
        <v>40908</v>
      </c>
      <c r="I72" s="32">
        <f t="shared" si="0"/>
        <v>17.9672131147541</v>
      </c>
      <c r="J72" s="33">
        <v>97825</v>
      </c>
      <c r="K72" s="33">
        <v>59811</v>
      </c>
      <c r="L72" s="17">
        <f t="shared" si="1"/>
        <v>0.611408126756964</v>
      </c>
    </row>
    <row r="73" spans="1:12" s="22" customFormat="1" ht="38.25">
      <c r="A73" s="18" t="s">
        <v>72</v>
      </c>
      <c r="B73" s="18" t="s">
        <v>85</v>
      </c>
      <c r="C73" s="18" t="s">
        <v>153</v>
      </c>
      <c r="D73" s="18" t="s">
        <v>479</v>
      </c>
      <c r="E73" s="18">
        <v>2010</v>
      </c>
      <c r="F73" s="15" t="s">
        <v>612</v>
      </c>
      <c r="G73" s="34">
        <v>40544</v>
      </c>
      <c r="H73" s="34">
        <v>40908</v>
      </c>
      <c r="I73" s="32">
        <f t="shared" si="0"/>
        <v>11.934426229508198</v>
      </c>
      <c r="J73" s="33">
        <v>133755</v>
      </c>
      <c r="K73" s="33">
        <v>100581</v>
      </c>
      <c r="L73" s="17">
        <f t="shared" si="1"/>
        <v>0.7519793652573735</v>
      </c>
    </row>
    <row r="74" spans="1:12" s="22" customFormat="1" ht="38.25">
      <c r="A74" s="18" t="s">
        <v>332</v>
      </c>
      <c r="B74" s="18" t="s">
        <v>276</v>
      </c>
      <c r="C74" s="18" t="s">
        <v>153</v>
      </c>
      <c r="D74" s="18" t="s">
        <v>485</v>
      </c>
      <c r="E74" s="18">
        <v>2010</v>
      </c>
      <c r="F74" s="15" t="s">
        <v>9</v>
      </c>
      <c r="G74" s="34">
        <v>40193</v>
      </c>
      <c r="H74" s="34">
        <v>40557</v>
      </c>
      <c r="I74" s="32">
        <f aca="true" t="shared" si="2" ref="I74:I137">(H74-G74)/30.5</f>
        <v>11.934426229508198</v>
      </c>
      <c r="J74" s="33">
        <v>432601</v>
      </c>
      <c r="K74" s="33">
        <v>108150.25</v>
      </c>
      <c r="L74" s="17">
        <f aca="true" t="shared" si="3" ref="L74:L137">K74/J74</f>
        <v>0.25</v>
      </c>
    </row>
    <row r="75" spans="1:12" s="22" customFormat="1" ht="25.5">
      <c r="A75" s="18" t="s">
        <v>332</v>
      </c>
      <c r="B75" s="18" t="s">
        <v>43</v>
      </c>
      <c r="C75" s="18" t="s">
        <v>153</v>
      </c>
      <c r="D75" s="18" t="s">
        <v>480</v>
      </c>
      <c r="E75" s="18">
        <v>2010</v>
      </c>
      <c r="F75" s="15" t="s">
        <v>470</v>
      </c>
      <c r="G75" s="34">
        <v>40238</v>
      </c>
      <c r="H75" s="34">
        <v>40420</v>
      </c>
      <c r="I75" s="32">
        <f t="shared" si="2"/>
        <v>5.967213114754099</v>
      </c>
      <c r="J75" s="33">
        <v>46603</v>
      </c>
      <c r="K75" s="33">
        <v>33419.6</v>
      </c>
      <c r="L75" s="17">
        <f t="shared" si="3"/>
        <v>0.7171126322339764</v>
      </c>
    </row>
    <row r="76" spans="1:12" s="22" customFormat="1" ht="25.5">
      <c r="A76" s="18" t="s">
        <v>239</v>
      </c>
      <c r="B76" s="18" t="s">
        <v>275</v>
      </c>
      <c r="C76" s="18" t="s">
        <v>153</v>
      </c>
      <c r="D76" s="18" t="s">
        <v>570</v>
      </c>
      <c r="E76" s="18">
        <v>2010</v>
      </c>
      <c r="F76" s="15" t="s">
        <v>10</v>
      </c>
      <c r="G76" s="34">
        <v>40544</v>
      </c>
      <c r="H76" s="34">
        <v>40907</v>
      </c>
      <c r="I76" s="32">
        <f t="shared" si="2"/>
        <v>11.901639344262295</v>
      </c>
      <c r="J76" s="33">
        <v>241550.63</v>
      </c>
      <c r="K76" s="33">
        <v>130719.35</v>
      </c>
      <c r="L76" s="17">
        <f t="shared" si="3"/>
        <v>0.541167497679472</v>
      </c>
    </row>
    <row r="77" spans="1:12" s="22" customFormat="1" ht="25.5">
      <c r="A77" s="16" t="s">
        <v>0</v>
      </c>
      <c r="B77" s="35" t="s">
        <v>294</v>
      </c>
      <c r="C77" s="35" t="s">
        <v>153</v>
      </c>
      <c r="D77" s="18" t="s">
        <v>479</v>
      </c>
      <c r="E77" s="18">
        <v>2010</v>
      </c>
      <c r="F77" s="15" t="s">
        <v>360</v>
      </c>
      <c r="G77" s="34">
        <v>40360</v>
      </c>
      <c r="H77" s="34">
        <v>40542</v>
      </c>
      <c r="I77" s="32">
        <f t="shared" si="2"/>
        <v>5.967213114754099</v>
      </c>
      <c r="J77" s="33">
        <v>69115.38</v>
      </c>
      <c r="K77" s="33">
        <v>48380.77</v>
      </c>
      <c r="L77" s="17">
        <f t="shared" si="3"/>
        <v>0.7000000578742386</v>
      </c>
    </row>
    <row r="78" spans="1:12" s="22" customFormat="1" ht="25.5">
      <c r="A78" s="17" t="s">
        <v>241</v>
      </c>
      <c r="B78" s="17" t="s">
        <v>311</v>
      </c>
      <c r="C78" s="18" t="s">
        <v>153</v>
      </c>
      <c r="D78" s="18" t="s">
        <v>491</v>
      </c>
      <c r="E78" s="18">
        <v>2011</v>
      </c>
      <c r="F78" s="15" t="s">
        <v>612</v>
      </c>
      <c r="G78" s="34">
        <v>40909</v>
      </c>
      <c r="H78" s="34">
        <v>41304</v>
      </c>
      <c r="I78" s="32">
        <f t="shared" si="2"/>
        <v>12.950819672131148</v>
      </c>
      <c r="J78" s="33">
        <v>83406</v>
      </c>
      <c r="K78" s="33">
        <v>21820</v>
      </c>
      <c r="L78" s="17">
        <f t="shared" si="3"/>
        <v>0.26161187444548356</v>
      </c>
    </row>
    <row r="79" spans="1:12" s="22" customFormat="1" ht="51">
      <c r="A79" s="17" t="s">
        <v>239</v>
      </c>
      <c r="B79" s="17" t="s">
        <v>317</v>
      </c>
      <c r="C79" s="18" t="s">
        <v>153</v>
      </c>
      <c r="D79" s="18" t="s">
        <v>588</v>
      </c>
      <c r="E79" s="18">
        <v>2011</v>
      </c>
      <c r="F79" s="15" t="s">
        <v>185</v>
      </c>
      <c r="G79" s="34">
        <v>40909</v>
      </c>
      <c r="H79" s="34">
        <v>41274</v>
      </c>
      <c r="I79" s="32">
        <f t="shared" si="2"/>
        <v>11.967213114754099</v>
      </c>
      <c r="J79" s="33">
        <v>243915.61</v>
      </c>
      <c r="K79" s="33">
        <v>113099.7</v>
      </c>
      <c r="L79" s="17">
        <f t="shared" si="3"/>
        <v>0.46368373061486307</v>
      </c>
    </row>
    <row r="80" spans="1:12" s="22" customFormat="1" ht="25.5">
      <c r="A80" s="17" t="s">
        <v>72</v>
      </c>
      <c r="B80" s="17" t="s">
        <v>329</v>
      </c>
      <c r="C80" s="18" t="s">
        <v>153</v>
      </c>
      <c r="D80" s="18" t="s">
        <v>479</v>
      </c>
      <c r="E80" s="18">
        <v>2011</v>
      </c>
      <c r="F80" s="15" t="s">
        <v>612</v>
      </c>
      <c r="G80" s="34">
        <v>40909</v>
      </c>
      <c r="H80" s="34">
        <v>41455</v>
      </c>
      <c r="I80" s="32">
        <f t="shared" si="2"/>
        <v>17.901639344262296</v>
      </c>
      <c r="J80" s="33">
        <v>117242.16</v>
      </c>
      <c r="K80" s="33">
        <v>86912</v>
      </c>
      <c r="L80" s="17">
        <f t="shared" si="3"/>
        <v>0.7413032990862672</v>
      </c>
    </row>
    <row r="81" spans="1:12" s="22" customFormat="1" ht="38.25">
      <c r="A81" s="17" t="s">
        <v>332</v>
      </c>
      <c r="B81" s="17" t="s">
        <v>312</v>
      </c>
      <c r="C81" s="18" t="s">
        <v>153</v>
      </c>
      <c r="D81" s="18" t="s">
        <v>625</v>
      </c>
      <c r="E81" s="18">
        <v>2011</v>
      </c>
      <c r="F81" s="15" t="s">
        <v>9</v>
      </c>
      <c r="G81" s="34">
        <v>40558</v>
      </c>
      <c r="H81" s="34">
        <v>40922</v>
      </c>
      <c r="I81" s="32">
        <f t="shared" si="2"/>
        <v>11.934426229508198</v>
      </c>
      <c r="J81" s="33">
        <v>294606.51</v>
      </c>
      <c r="K81" s="33">
        <v>74109</v>
      </c>
      <c r="L81" s="17">
        <f t="shared" si="3"/>
        <v>0.2515524860601349</v>
      </c>
    </row>
    <row r="82" spans="1:12" s="22" customFormat="1" ht="25.5">
      <c r="A82" s="17" t="s">
        <v>332</v>
      </c>
      <c r="B82" s="17" t="s">
        <v>314</v>
      </c>
      <c r="C82" s="18" t="s">
        <v>153</v>
      </c>
      <c r="D82" s="18" t="s">
        <v>480</v>
      </c>
      <c r="E82" s="18">
        <v>2011</v>
      </c>
      <c r="F82" s="15" t="s">
        <v>470</v>
      </c>
      <c r="G82" s="34">
        <v>40603</v>
      </c>
      <c r="H82" s="34">
        <v>41517</v>
      </c>
      <c r="I82" s="32">
        <f t="shared" si="2"/>
        <v>29.9672131147541</v>
      </c>
      <c r="J82" s="33">
        <v>482308</v>
      </c>
      <c r="K82" s="33">
        <v>120577</v>
      </c>
      <c r="L82" s="17">
        <f t="shared" si="3"/>
        <v>0.25</v>
      </c>
    </row>
    <row r="83" spans="1:12" s="22" customFormat="1" ht="25.5">
      <c r="A83" s="17" t="s">
        <v>239</v>
      </c>
      <c r="B83" s="17" t="s">
        <v>310</v>
      </c>
      <c r="C83" s="18" t="s">
        <v>153</v>
      </c>
      <c r="D83" s="18" t="s">
        <v>570</v>
      </c>
      <c r="E83" s="18">
        <v>2011</v>
      </c>
      <c r="F83" s="15" t="s">
        <v>10</v>
      </c>
      <c r="G83" s="34">
        <v>40909</v>
      </c>
      <c r="H83" s="34">
        <v>41320</v>
      </c>
      <c r="I83" s="32">
        <f t="shared" si="2"/>
        <v>13.475409836065573</v>
      </c>
      <c r="J83" s="33">
        <v>249003.14</v>
      </c>
      <c r="K83" s="33">
        <v>135409.52</v>
      </c>
      <c r="L83" s="17">
        <f t="shared" si="3"/>
        <v>0.543806475693439</v>
      </c>
    </row>
    <row r="84" spans="1:12" s="22" customFormat="1" ht="25.5">
      <c r="A84" s="18" t="s">
        <v>295</v>
      </c>
      <c r="B84" s="18" t="s">
        <v>449</v>
      </c>
      <c r="C84" s="18" t="s">
        <v>153</v>
      </c>
      <c r="D84" s="18" t="s">
        <v>479</v>
      </c>
      <c r="E84" s="18">
        <v>2012</v>
      </c>
      <c r="F84" s="18" t="s">
        <v>612</v>
      </c>
      <c r="G84" s="34">
        <v>41030</v>
      </c>
      <c r="H84" s="34">
        <v>41394</v>
      </c>
      <c r="I84" s="32">
        <f t="shared" si="2"/>
        <v>11.934426229508198</v>
      </c>
      <c r="J84" s="33">
        <v>102228</v>
      </c>
      <c r="K84" s="33">
        <v>11264</v>
      </c>
      <c r="L84" s="17">
        <f t="shared" si="3"/>
        <v>0.11018507649567633</v>
      </c>
    </row>
    <row r="85" spans="1:12" s="22" customFormat="1" ht="51">
      <c r="A85" s="17" t="s">
        <v>239</v>
      </c>
      <c r="B85" s="17" t="s">
        <v>317</v>
      </c>
      <c r="C85" s="18" t="s">
        <v>153</v>
      </c>
      <c r="D85" s="18" t="s">
        <v>588</v>
      </c>
      <c r="E85" s="18">
        <v>2013</v>
      </c>
      <c r="F85" s="15" t="s">
        <v>185</v>
      </c>
      <c r="G85" s="34">
        <v>41426</v>
      </c>
      <c r="H85" s="34">
        <v>41790</v>
      </c>
      <c r="I85" s="32">
        <f t="shared" si="2"/>
        <v>11.934426229508198</v>
      </c>
      <c r="J85" s="33">
        <v>227654.26</v>
      </c>
      <c r="K85" s="33">
        <v>133756.29</v>
      </c>
      <c r="L85" s="17">
        <f t="shared" si="3"/>
        <v>0.5875413444931802</v>
      </c>
    </row>
    <row r="86" spans="1:12" s="22" customFormat="1" ht="25.5">
      <c r="A86" s="18" t="s">
        <v>332</v>
      </c>
      <c r="B86" s="18" t="s">
        <v>456</v>
      </c>
      <c r="C86" s="18" t="s">
        <v>153</v>
      </c>
      <c r="D86" s="18" t="s">
        <v>485</v>
      </c>
      <c r="E86" s="18">
        <v>2013</v>
      </c>
      <c r="F86" s="18" t="s">
        <v>368</v>
      </c>
      <c r="G86" s="34">
        <v>41306</v>
      </c>
      <c r="H86" s="34">
        <v>41669</v>
      </c>
      <c r="I86" s="32">
        <f t="shared" si="2"/>
        <v>11.901639344262295</v>
      </c>
      <c r="J86" s="33">
        <v>612534.61</v>
      </c>
      <c r="K86" s="33">
        <v>163530.46</v>
      </c>
      <c r="L86" s="17">
        <f t="shared" si="3"/>
        <v>0.26697342048966016</v>
      </c>
    </row>
    <row r="87" spans="1:12" s="22" customFormat="1" ht="25.5">
      <c r="A87" s="18" t="s">
        <v>295</v>
      </c>
      <c r="B87" s="18" t="s">
        <v>449</v>
      </c>
      <c r="C87" s="18" t="s">
        <v>153</v>
      </c>
      <c r="D87" s="18" t="s">
        <v>479</v>
      </c>
      <c r="E87" s="18">
        <v>2013</v>
      </c>
      <c r="F87" s="15" t="s">
        <v>612</v>
      </c>
      <c r="G87" s="34">
        <v>41395</v>
      </c>
      <c r="H87" s="34">
        <v>41790</v>
      </c>
      <c r="I87" s="32">
        <f t="shared" si="2"/>
        <v>12.950819672131148</v>
      </c>
      <c r="J87" s="33">
        <v>27419</v>
      </c>
      <c r="K87" s="33">
        <v>27172</v>
      </c>
      <c r="L87" s="17">
        <f t="shared" si="3"/>
        <v>0.9909916481272111</v>
      </c>
    </row>
    <row r="88" spans="1:12" s="22" customFormat="1" ht="25.5">
      <c r="A88" s="15" t="s">
        <v>332</v>
      </c>
      <c r="B88" s="15" t="s">
        <v>17</v>
      </c>
      <c r="C88" s="15" t="s">
        <v>395</v>
      </c>
      <c r="D88" s="15" t="s">
        <v>494</v>
      </c>
      <c r="E88" s="15">
        <v>2005</v>
      </c>
      <c r="F88" s="15" t="s">
        <v>368</v>
      </c>
      <c r="G88" s="31">
        <v>38261</v>
      </c>
      <c r="H88" s="31">
        <v>40086</v>
      </c>
      <c r="I88" s="32">
        <f t="shared" si="2"/>
        <v>59.83606557377049</v>
      </c>
      <c r="J88" s="33">
        <v>1258086.65</v>
      </c>
      <c r="K88" s="33">
        <v>45291.65</v>
      </c>
      <c r="L88" s="17">
        <f t="shared" si="3"/>
        <v>0.03600042175155424</v>
      </c>
    </row>
    <row r="89" spans="1:12" s="22" customFormat="1" ht="25.5">
      <c r="A89" s="15" t="s">
        <v>332</v>
      </c>
      <c r="B89" s="15" t="s">
        <v>73</v>
      </c>
      <c r="C89" s="15" t="s">
        <v>395</v>
      </c>
      <c r="D89" s="15" t="s">
        <v>494</v>
      </c>
      <c r="E89" s="15">
        <v>2007</v>
      </c>
      <c r="F89" s="15" t="s">
        <v>368</v>
      </c>
      <c r="G89" s="31">
        <v>38626</v>
      </c>
      <c r="H89" s="31">
        <v>40086</v>
      </c>
      <c r="I89" s="32">
        <f t="shared" si="2"/>
        <v>47.868852459016395</v>
      </c>
      <c r="J89" s="33">
        <v>800051.65</v>
      </c>
      <c r="K89" s="33">
        <v>120007.78</v>
      </c>
      <c r="L89" s="17">
        <f t="shared" si="3"/>
        <v>0.15000004062237732</v>
      </c>
    </row>
    <row r="90" spans="1:12" s="22" customFormat="1" ht="102">
      <c r="A90" s="16" t="s">
        <v>332</v>
      </c>
      <c r="B90" s="35" t="s">
        <v>116</v>
      </c>
      <c r="C90" s="35" t="s">
        <v>395</v>
      </c>
      <c r="D90" s="18" t="s">
        <v>614</v>
      </c>
      <c r="E90" s="18">
        <v>2009</v>
      </c>
      <c r="F90" s="15" t="s">
        <v>10</v>
      </c>
      <c r="G90" s="34">
        <v>39904</v>
      </c>
      <c r="H90" s="34">
        <v>40268</v>
      </c>
      <c r="I90" s="32">
        <f t="shared" si="2"/>
        <v>11.934426229508198</v>
      </c>
      <c r="J90" s="33">
        <v>84992</v>
      </c>
      <c r="K90" s="33">
        <v>8499</v>
      </c>
      <c r="L90" s="17">
        <f t="shared" si="3"/>
        <v>0.0999976468373494</v>
      </c>
    </row>
    <row r="91" spans="1:12" s="22" customFormat="1" ht="102">
      <c r="A91" s="17" t="s">
        <v>332</v>
      </c>
      <c r="B91" s="17" t="s">
        <v>117</v>
      </c>
      <c r="C91" s="35" t="s">
        <v>395</v>
      </c>
      <c r="D91" s="18" t="s">
        <v>614</v>
      </c>
      <c r="E91" s="18">
        <v>2010</v>
      </c>
      <c r="F91" s="18" t="s">
        <v>10</v>
      </c>
      <c r="G91" s="34">
        <v>40269</v>
      </c>
      <c r="H91" s="34">
        <v>40543</v>
      </c>
      <c r="I91" s="32">
        <f t="shared" si="2"/>
        <v>8.98360655737705</v>
      </c>
      <c r="J91" s="33">
        <v>362065</v>
      </c>
      <c r="K91" s="33">
        <v>36207</v>
      </c>
      <c r="L91" s="17">
        <f t="shared" si="3"/>
        <v>0.10000138096750584</v>
      </c>
    </row>
    <row r="92" spans="1:12" s="22" customFormat="1" ht="102">
      <c r="A92" s="17" t="s">
        <v>332</v>
      </c>
      <c r="B92" s="17" t="s">
        <v>308</v>
      </c>
      <c r="C92" s="18" t="s">
        <v>395</v>
      </c>
      <c r="D92" s="18" t="s">
        <v>614</v>
      </c>
      <c r="E92" s="18">
        <v>2011</v>
      </c>
      <c r="F92" s="15" t="s">
        <v>360</v>
      </c>
      <c r="G92" s="34">
        <v>40634</v>
      </c>
      <c r="H92" s="34">
        <v>41121</v>
      </c>
      <c r="I92" s="32">
        <f t="shared" si="2"/>
        <v>15.967213114754099</v>
      </c>
      <c r="J92" s="33">
        <v>72346</v>
      </c>
      <c r="K92" s="33">
        <v>7784</v>
      </c>
      <c r="L92" s="17">
        <f t="shared" si="3"/>
        <v>0.10759406186935007</v>
      </c>
    </row>
    <row r="93" spans="1:12" s="22" customFormat="1" ht="38.25">
      <c r="A93" s="18" t="s">
        <v>192</v>
      </c>
      <c r="B93" s="16" t="s">
        <v>29</v>
      </c>
      <c r="C93" s="18" t="s">
        <v>134</v>
      </c>
      <c r="D93" s="18" t="s">
        <v>637</v>
      </c>
      <c r="E93" s="18">
        <v>2008</v>
      </c>
      <c r="F93" s="15" t="s">
        <v>185</v>
      </c>
      <c r="G93" s="34">
        <v>39600</v>
      </c>
      <c r="H93" s="34">
        <v>40086</v>
      </c>
      <c r="I93" s="32">
        <f t="shared" si="2"/>
        <v>15.934426229508198</v>
      </c>
      <c r="J93" s="33">
        <v>121329.43</v>
      </c>
      <c r="K93" s="33">
        <v>47268.65</v>
      </c>
      <c r="L93" s="17">
        <f t="shared" si="3"/>
        <v>0.3895893189311118</v>
      </c>
    </row>
    <row r="94" spans="1:12" s="22" customFormat="1" ht="38.25">
      <c r="A94" s="17" t="s">
        <v>182</v>
      </c>
      <c r="B94" s="17" t="s">
        <v>316</v>
      </c>
      <c r="C94" s="18" t="s">
        <v>134</v>
      </c>
      <c r="D94" s="18" t="s">
        <v>629</v>
      </c>
      <c r="E94" s="18">
        <v>2011</v>
      </c>
      <c r="F94" s="15" t="s">
        <v>612</v>
      </c>
      <c r="G94" s="34">
        <v>40787</v>
      </c>
      <c r="H94" s="34">
        <v>41152</v>
      </c>
      <c r="I94" s="32">
        <f t="shared" si="2"/>
        <v>11.967213114754099</v>
      </c>
      <c r="J94" s="33">
        <v>1392663</v>
      </c>
      <c r="K94" s="33">
        <v>69902</v>
      </c>
      <c r="L94" s="17">
        <f t="shared" si="3"/>
        <v>0.05019304742066099</v>
      </c>
    </row>
    <row r="95" spans="1:12" s="23" customFormat="1" ht="25.5">
      <c r="A95" s="17" t="s">
        <v>182</v>
      </c>
      <c r="B95" s="17" t="s">
        <v>321</v>
      </c>
      <c r="C95" s="18" t="s">
        <v>134</v>
      </c>
      <c r="D95" s="18" t="s">
        <v>592</v>
      </c>
      <c r="E95" s="18">
        <v>2011</v>
      </c>
      <c r="F95" s="15" t="s">
        <v>470</v>
      </c>
      <c r="G95" s="34">
        <v>40603</v>
      </c>
      <c r="H95" s="34">
        <v>40968</v>
      </c>
      <c r="I95" s="32">
        <f t="shared" si="2"/>
        <v>11.967213114754099</v>
      </c>
      <c r="J95" s="33">
        <v>661043</v>
      </c>
      <c r="K95" s="33">
        <v>46200</v>
      </c>
      <c r="L95" s="17">
        <f t="shared" si="3"/>
        <v>0.06988955332709067</v>
      </c>
    </row>
    <row r="96" spans="1:12" s="23" customFormat="1" ht="38.25">
      <c r="A96" s="17" t="s">
        <v>182</v>
      </c>
      <c r="B96" s="17" t="s">
        <v>318</v>
      </c>
      <c r="C96" s="18" t="s">
        <v>134</v>
      </c>
      <c r="D96" s="18" t="s">
        <v>611</v>
      </c>
      <c r="E96" s="18">
        <v>2011</v>
      </c>
      <c r="F96" s="15" t="s">
        <v>10</v>
      </c>
      <c r="G96" s="34">
        <v>40603</v>
      </c>
      <c r="H96" s="34">
        <v>41182</v>
      </c>
      <c r="I96" s="32">
        <f t="shared" si="2"/>
        <v>18.983606557377048</v>
      </c>
      <c r="J96" s="33">
        <v>177669</v>
      </c>
      <c r="K96" s="33">
        <v>32192</v>
      </c>
      <c r="L96" s="17">
        <f t="shared" si="3"/>
        <v>0.1811908661612324</v>
      </c>
    </row>
    <row r="97" spans="1:12" s="23" customFormat="1" ht="25.5">
      <c r="A97" s="17" t="s">
        <v>182</v>
      </c>
      <c r="B97" s="17" t="s">
        <v>416</v>
      </c>
      <c r="C97" s="18" t="s">
        <v>134</v>
      </c>
      <c r="D97" s="18" t="s">
        <v>592</v>
      </c>
      <c r="E97" s="18">
        <v>2012</v>
      </c>
      <c r="F97" s="15" t="s">
        <v>470</v>
      </c>
      <c r="G97" s="34">
        <v>40969</v>
      </c>
      <c r="H97" s="34">
        <v>41333</v>
      </c>
      <c r="I97" s="32">
        <f t="shared" si="2"/>
        <v>11.934426229508198</v>
      </c>
      <c r="J97" s="33">
        <v>264565</v>
      </c>
      <c r="K97" s="33">
        <v>43838</v>
      </c>
      <c r="L97" s="17">
        <f t="shared" si="3"/>
        <v>0.16569841059852966</v>
      </c>
    </row>
    <row r="98" spans="1:12" s="23" customFormat="1" ht="38.25">
      <c r="A98" s="17" t="s">
        <v>182</v>
      </c>
      <c r="B98" s="17" t="s">
        <v>417</v>
      </c>
      <c r="C98" s="18" t="s">
        <v>134</v>
      </c>
      <c r="D98" s="18" t="s">
        <v>611</v>
      </c>
      <c r="E98" s="18">
        <v>2012</v>
      </c>
      <c r="F98" s="18" t="s">
        <v>470</v>
      </c>
      <c r="G98" s="34">
        <v>40969</v>
      </c>
      <c r="H98" s="34">
        <v>41333</v>
      </c>
      <c r="I98" s="32">
        <f t="shared" si="2"/>
        <v>11.934426229508198</v>
      </c>
      <c r="J98" s="33">
        <v>495127</v>
      </c>
      <c r="K98" s="33">
        <v>32134</v>
      </c>
      <c r="L98" s="17">
        <f t="shared" si="3"/>
        <v>0.06490052047252523</v>
      </c>
    </row>
    <row r="99" spans="1:12" s="23" customFormat="1" ht="25.5">
      <c r="A99" s="18" t="s">
        <v>182</v>
      </c>
      <c r="B99" s="17" t="s">
        <v>466</v>
      </c>
      <c r="C99" s="18" t="s">
        <v>134</v>
      </c>
      <c r="D99" s="18" t="s">
        <v>592</v>
      </c>
      <c r="E99" s="18">
        <v>2013</v>
      </c>
      <c r="F99" s="15" t="s">
        <v>470</v>
      </c>
      <c r="G99" s="34">
        <v>41334</v>
      </c>
      <c r="H99" s="34">
        <v>41698</v>
      </c>
      <c r="I99" s="32">
        <f t="shared" si="2"/>
        <v>11.934426229508198</v>
      </c>
      <c r="J99" s="33">
        <v>659974</v>
      </c>
      <c r="K99" s="33">
        <v>43838</v>
      </c>
      <c r="L99" s="17">
        <f t="shared" si="3"/>
        <v>0.06642382881749886</v>
      </c>
    </row>
    <row r="100" spans="1:12" s="22" customFormat="1" ht="38.25">
      <c r="A100" s="17" t="s">
        <v>182</v>
      </c>
      <c r="B100" s="17" t="s">
        <v>467</v>
      </c>
      <c r="C100" s="18" t="s">
        <v>134</v>
      </c>
      <c r="D100" s="18" t="s">
        <v>611</v>
      </c>
      <c r="E100" s="18">
        <v>2013</v>
      </c>
      <c r="F100" s="18" t="s">
        <v>470</v>
      </c>
      <c r="G100" s="34">
        <v>41334</v>
      </c>
      <c r="H100" s="34">
        <v>41698</v>
      </c>
      <c r="I100" s="32">
        <f t="shared" si="2"/>
        <v>11.934426229508198</v>
      </c>
      <c r="J100" s="33">
        <v>573198</v>
      </c>
      <c r="K100" s="33">
        <v>32133.5</v>
      </c>
      <c r="L100" s="17">
        <f t="shared" si="3"/>
        <v>0.056060035101308796</v>
      </c>
    </row>
    <row r="101" spans="1:12" s="22" customFormat="1" ht="12.75">
      <c r="A101" s="15" t="s">
        <v>249</v>
      </c>
      <c r="B101" s="15" t="s">
        <v>4</v>
      </c>
      <c r="C101" s="15" t="s">
        <v>5</v>
      </c>
      <c r="D101" s="15" t="s">
        <v>495</v>
      </c>
      <c r="E101" s="15">
        <v>2002</v>
      </c>
      <c r="F101" s="15" t="s">
        <v>360</v>
      </c>
      <c r="G101" s="31">
        <v>37316</v>
      </c>
      <c r="H101" s="31">
        <v>37680</v>
      </c>
      <c r="I101" s="32">
        <f t="shared" si="2"/>
        <v>11.934426229508198</v>
      </c>
      <c r="J101" s="33">
        <v>177612.01</v>
      </c>
      <c r="K101" s="33">
        <v>17761.2</v>
      </c>
      <c r="L101" s="17">
        <f t="shared" si="3"/>
        <v>0.09999999436975011</v>
      </c>
    </row>
    <row r="102" spans="1:12" s="22" customFormat="1" ht="25.5">
      <c r="A102" s="15" t="s">
        <v>378</v>
      </c>
      <c r="B102" s="15" t="s">
        <v>284</v>
      </c>
      <c r="C102" s="15" t="s">
        <v>5</v>
      </c>
      <c r="D102" s="15" t="s">
        <v>495</v>
      </c>
      <c r="E102" s="15">
        <v>2002</v>
      </c>
      <c r="F102" s="15" t="s">
        <v>470</v>
      </c>
      <c r="G102" s="31">
        <v>37257</v>
      </c>
      <c r="H102" s="31">
        <v>38077</v>
      </c>
      <c r="I102" s="32">
        <f t="shared" si="2"/>
        <v>26.885245901639344</v>
      </c>
      <c r="J102" s="33">
        <v>53730</v>
      </c>
      <c r="K102" s="33">
        <v>19465</v>
      </c>
      <c r="L102" s="17">
        <f t="shared" si="3"/>
        <v>0.36227433463614367</v>
      </c>
    </row>
    <row r="103" spans="1:12" s="22" customFormat="1" ht="25.5">
      <c r="A103" s="15" t="s">
        <v>378</v>
      </c>
      <c r="B103" s="15" t="s">
        <v>102</v>
      </c>
      <c r="C103" s="15" t="s">
        <v>5</v>
      </c>
      <c r="D103" s="15" t="s">
        <v>496</v>
      </c>
      <c r="E103" s="15">
        <v>2002</v>
      </c>
      <c r="F103" s="15" t="s">
        <v>10</v>
      </c>
      <c r="G103" s="31">
        <v>37226</v>
      </c>
      <c r="H103" s="31">
        <v>37590</v>
      </c>
      <c r="I103" s="32">
        <f t="shared" si="2"/>
        <v>11.934426229508198</v>
      </c>
      <c r="J103" s="33">
        <v>167838.81</v>
      </c>
      <c r="K103" s="33">
        <v>27003</v>
      </c>
      <c r="L103" s="17">
        <f t="shared" si="3"/>
        <v>0.16088650771534904</v>
      </c>
    </row>
    <row r="104" spans="1:12" s="22" customFormat="1" ht="25.5">
      <c r="A104" s="15" t="s">
        <v>364</v>
      </c>
      <c r="B104" s="15" t="s">
        <v>285</v>
      </c>
      <c r="C104" s="15" t="s">
        <v>5</v>
      </c>
      <c r="D104" s="15" t="s">
        <v>497</v>
      </c>
      <c r="E104" s="15">
        <v>2003</v>
      </c>
      <c r="F104" s="15" t="s">
        <v>360</v>
      </c>
      <c r="G104" s="31">
        <v>37987</v>
      </c>
      <c r="H104" s="31">
        <v>38352</v>
      </c>
      <c r="I104" s="32">
        <f t="shared" si="2"/>
        <v>11.967213114754099</v>
      </c>
      <c r="J104" s="33">
        <v>96663</v>
      </c>
      <c r="K104" s="33">
        <v>72441</v>
      </c>
      <c r="L104" s="17">
        <f t="shared" si="3"/>
        <v>0.7494180813755005</v>
      </c>
    </row>
    <row r="105" spans="1:12" s="22" customFormat="1" ht="25.5">
      <c r="A105" s="15" t="s">
        <v>332</v>
      </c>
      <c r="B105" s="15" t="s">
        <v>176</v>
      </c>
      <c r="C105" s="15" t="s">
        <v>5</v>
      </c>
      <c r="D105" s="15" t="s">
        <v>498</v>
      </c>
      <c r="E105" s="15">
        <v>2003</v>
      </c>
      <c r="F105" s="15" t="s">
        <v>10</v>
      </c>
      <c r="G105" s="31">
        <v>37712</v>
      </c>
      <c r="H105" s="31">
        <v>38077</v>
      </c>
      <c r="I105" s="32">
        <f t="shared" si="2"/>
        <v>11.967213114754099</v>
      </c>
      <c r="J105" s="33">
        <v>327925.8</v>
      </c>
      <c r="K105" s="33">
        <v>32792.58</v>
      </c>
      <c r="L105" s="17">
        <f t="shared" si="3"/>
        <v>0.1</v>
      </c>
    </row>
    <row r="106" spans="1:12" s="22" customFormat="1" ht="25.5">
      <c r="A106" s="15" t="s">
        <v>378</v>
      </c>
      <c r="B106" s="15" t="s">
        <v>102</v>
      </c>
      <c r="C106" s="15" t="s">
        <v>5</v>
      </c>
      <c r="D106" s="15" t="s">
        <v>496</v>
      </c>
      <c r="E106" s="15">
        <v>2003</v>
      </c>
      <c r="F106" s="15" t="s">
        <v>10</v>
      </c>
      <c r="G106" s="31">
        <v>37591</v>
      </c>
      <c r="H106" s="31">
        <v>38017</v>
      </c>
      <c r="I106" s="32">
        <f t="shared" si="2"/>
        <v>13.967213114754099</v>
      </c>
      <c r="J106" s="33">
        <v>353191.19</v>
      </c>
      <c r="K106" s="33">
        <v>38114</v>
      </c>
      <c r="L106" s="17">
        <f t="shared" si="3"/>
        <v>0.10791322399632901</v>
      </c>
    </row>
    <row r="107" spans="1:12" s="22" customFormat="1" ht="25.5">
      <c r="A107" s="15" t="s">
        <v>332</v>
      </c>
      <c r="B107" s="15" t="s">
        <v>176</v>
      </c>
      <c r="C107" s="15" t="s">
        <v>5</v>
      </c>
      <c r="D107" s="15" t="s">
        <v>498</v>
      </c>
      <c r="E107" s="15">
        <v>2004</v>
      </c>
      <c r="F107" s="15" t="s">
        <v>10</v>
      </c>
      <c r="G107" s="31">
        <v>38077</v>
      </c>
      <c r="H107" s="31">
        <v>38442</v>
      </c>
      <c r="I107" s="32">
        <f t="shared" si="2"/>
        <v>11.967213114754099</v>
      </c>
      <c r="J107" s="33">
        <v>233396.17</v>
      </c>
      <c r="K107" s="33">
        <v>23339.61</v>
      </c>
      <c r="L107" s="17">
        <f t="shared" si="3"/>
        <v>0.09999997000807682</v>
      </c>
    </row>
    <row r="108" spans="1:12" s="22" customFormat="1" ht="25.5">
      <c r="A108" s="15" t="s">
        <v>298</v>
      </c>
      <c r="B108" s="15" t="s">
        <v>204</v>
      </c>
      <c r="C108" s="15" t="s">
        <v>5</v>
      </c>
      <c r="D108" s="15" t="s">
        <v>499</v>
      </c>
      <c r="E108" s="15">
        <v>2004</v>
      </c>
      <c r="F108" s="15" t="s">
        <v>185</v>
      </c>
      <c r="G108" s="31">
        <v>38408</v>
      </c>
      <c r="H108" s="31">
        <v>38773</v>
      </c>
      <c r="I108" s="32">
        <f t="shared" si="2"/>
        <v>11.967213114754099</v>
      </c>
      <c r="J108" s="33">
        <v>63505.04</v>
      </c>
      <c r="K108" s="33">
        <v>47648</v>
      </c>
      <c r="L108" s="17">
        <f t="shared" si="3"/>
        <v>0.7503026531437504</v>
      </c>
    </row>
    <row r="109" spans="1:12" s="22" customFormat="1" ht="25.5">
      <c r="A109" s="15" t="s">
        <v>378</v>
      </c>
      <c r="B109" s="15" t="s">
        <v>102</v>
      </c>
      <c r="C109" s="15" t="s">
        <v>5</v>
      </c>
      <c r="D109" s="15" t="s">
        <v>496</v>
      </c>
      <c r="E109" s="15">
        <v>2004</v>
      </c>
      <c r="F109" s="15" t="s">
        <v>10</v>
      </c>
      <c r="G109" s="31">
        <v>38018</v>
      </c>
      <c r="H109" s="31">
        <v>38383</v>
      </c>
      <c r="I109" s="32">
        <f t="shared" si="2"/>
        <v>11.967213114754099</v>
      </c>
      <c r="J109" s="33">
        <v>252357</v>
      </c>
      <c r="K109" s="33">
        <v>33330</v>
      </c>
      <c r="L109" s="17">
        <f t="shared" si="3"/>
        <v>0.13207479879694242</v>
      </c>
    </row>
    <row r="110" spans="1:12" s="22" customFormat="1" ht="25.5">
      <c r="A110" s="15" t="s">
        <v>332</v>
      </c>
      <c r="B110" s="15" t="s">
        <v>176</v>
      </c>
      <c r="C110" s="15" t="s">
        <v>5</v>
      </c>
      <c r="D110" s="15" t="s">
        <v>498</v>
      </c>
      <c r="E110" s="15">
        <v>2005</v>
      </c>
      <c r="F110" s="15" t="s">
        <v>10</v>
      </c>
      <c r="G110" s="31">
        <v>38443</v>
      </c>
      <c r="H110" s="31">
        <v>38807</v>
      </c>
      <c r="I110" s="32">
        <f t="shared" si="2"/>
        <v>11.934426229508198</v>
      </c>
      <c r="J110" s="33">
        <v>201635.75</v>
      </c>
      <c r="K110" s="33">
        <v>20163.58</v>
      </c>
      <c r="L110" s="17">
        <f t="shared" si="3"/>
        <v>0.10000002479718999</v>
      </c>
    </row>
    <row r="111" spans="1:12" s="22" customFormat="1" ht="25.5">
      <c r="A111" s="15" t="s">
        <v>378</v>
      </c>
      <c r="B111" s="15" t="s">
        <v>102</v>
      </c>
      <c r="C111" s="15" t="s">
        <v>5</v>
      </c>
      <c r="D111" s="15" t="s">
        <v>496</v>
      </c>
      <c r="E111" s="15">
        <v>2005</v>
      </c>
      <c r="F111" s="15" t="s">
        <v>10</v>
      </c>
      <c r="G111" s="31">
        <v>38384</v>
      </c>
      <c r="H111" s="31">
        <v>38748</v>
      </c>
      <c r="I111" s="32">
        <f t="shared" si="2"/>
        <v>11.934426229508198</v>
      </c>
      <c r="J111" s="33">
        <v>138445.68</v>
      </c>
      <c r="K111" s="33">
        <v>33330</v>
      </c>
      <c r="L111" s="17">
        <f t="shared" si="3"/>
        <v>0.24074423990694402</v>
      </c>
    </row>
    <row r="112" spans="1:12" s="22" customFormat="1" ht="25.5">
      <c r="A112" s="15" t="s">
        <v>378</v>
      </c>
      <c r="B112" s="15" t="s">
        <v>177</v>
      </c>
      <c r="C112" s="15" t="s">
        <v>5</v>
      </c>
      <c r="D112" s="15" t="s">
        <v>500</v>
      </c>
      <c r="E112" s="15">
        <v>2006</v>
      </c>
      <c r="F112" s="15" t="s">
        <v>10</v>
      </c>
      <c r="G112" s="31">
        <v>39083</v>
      </c>
      <c r="H112" s="31">
        <v>39629</v>
      </c>
      <c r="I112" s="32">
        <f t="shared" si="2"/>
        <v>17.901639344262296</v>
      </c>
      <c r="J112" s="33">
        <v>117466</v>
      </c>
      <c r="K112" s="33">
        <v>88099</v>
      </c>
      <c r="L112" s="17">
        <f t="shared" si="3"/>
        <v>0.7499957434491683</v>
      </c>
    </row>
    <row r="113" spans="1:12" s="22" customFormat="1" ht="25.5">
      <c r="A113" s="15" t="s">
        <v>332</v>
      </c>
      <c r="B113" s="15" t="s">
        <v>155</v>
      </c>
      <c r="C113" s="15" t="s">
        <v>5</v>
      </c>
      <c r="D113" s="15" t="s">
        <v>498</v>
      </c>
      <c r="E113" s="15">
        <v>2006</v>
      </c>
      <c r="F113" s="15" t="s">
        <v>9</v>
      </c>
      <c r="G113" s="31">
        <v>38930</v>
      </c>
      <c r="H113" s="31">
        <v>39294</v>
      </c>
      <c r="I113" s="32">
        <f t="shared" si="2"/>
        <v>11.934426229508198</v>
      </c>
      <c r="J113" s="33">
        <v>417088.85</v>
      </c>
      <c r="K113" s="33">
        <v>62563.33</v>
      </c>
      <c r="L113" s="17">
        <f t="shared" si="3"/>
        <v>0.15000000599392674</v>
      </c>
    </row>
    <row r="114" spans="1:12" s="22" customFormat="1" ht="25.5">
      <c r="A114" s="15" t="s">
        <v>249</v>
      </c>
      <c r="B114" s="15" t="s">
        <v>348</v>
      </c>
      <c r="C114" s="15" t="s">
        <v>5</v>
      </c>
      <c r="D114" s="15" t="s">
        <v>501</v>
      </c>
      <c r="E114" s="15">
        <v>2006</v>
      </c>
      <c r="F114" s="15" t="s">
        <v>612</v>
      </c>
      <c r="G114" s="31">
        <v>39052</v>
      </c>
      <c r="H114" s="31">
        <v>39447</v>
      </c>
      <c r="I114" s="32">
        <f t="shared" si="2"/>
        <v>12.950819672131148</v>
      </c>
      <c r="J114" s="33">
        <v>124022</v>
      </c>
      <c r="K114" s="33">
        <v>91772</v>
      </c>
      <c r="L114" s="17">
        <f t="shared" si="3"/>
        <v>0.7399654899937108</v>
      </c>
    </row>
    <row r="115" spans="1:12" s="22" customFormat="1" ht="25.5">
      <c r="A115" s="15" t="s">
        <v>378</v>
      </c>
      <c r="B115" s="15" t="s">
        <v>102</v>
      </c>
      <c r="C115" s="15" t="s">
        <v>5</v>
      </c>
      <c r="D115" s="15" t="s">
        <v>495</v>
      </c>
      <c r="E115" s="15">
        <v>2006</v>
      </c>
      <c r="F115" s="15" t="s">
        <v>10</v>
      </c>
      <c r="G115" s="31">
        <v>38808</v>
      </c>
      <c r="H115" s="31">
        <v>39082</v>
      </c>
      <c r="I115" s="32">
        <f t="shared" si="2"/>
        <v>8.98360655737705</v>
      </c>
      <c r="J115" s="33">
        <v>266533.32</v>
      </c>
      <c r="K115" s="33">
        <v>35907.58</v>
      </c>
      <c r="L115" s="17">
        <f t="shared" si="3"/>
        <v>0.13472079213210567</v>
      </c>
    </row>
    <row r="116" spans="1:12" s="22" customFormat="1" ht="76.5">
      <c r="A116" s="17" t="s">
        <v>332</v>
      </c>
      <c r="B116" s="17" t="s">
        <v>6</v>
      </c>
      <c r="C116" s="15" t="s">
        <v>5</v>
      </c>
      <c r="D116" s="15" t="s">
        <v>502</v>
      </c>
      <c r="E116" s="15">
        <v>2007</v>
      </c>
      <c r="F116" s="15" t="s">
        <v>368</v>
      </c>
      <c r="G116" s="36">
        <v>39114</v>
      </c>
      <c r="H116" s="36">
        <v>39844</v>
      </c>
      <c r="I116" s="32">
        <f t="shared" si="2"/>
        <v>23.934426229508198</v>
      </c>
      <c r="J116" s="33">
        <v>1096379.63</v>
      </c>
      <c r="K116" s="33">
        <v>109637.96</v>
      </c>
      <c r="L116" s="17">
        <f t="shared" si="3"/>
        <v>0.09999999726372152</v>
      </c>
    </row>
    <row r="117" spans="1:12" s="22" customFormat="1" ht="25.5">
      <c r="A117" s="17" t="s">
        <v>332</v>
      </c>
      <c r="B117" s="17" t="s">
        <v>67</v>
      </c>
      <c r="C117" s="15" t="s">
        <v>5</v>
      </c>
      <c r="D117" s="15" t="s">
        <v>498</v>
      </c>
      <c r="E117" s="15">
        <v>2007</v>
      </c>
      <c r="F117" s="15" t="s">
        <v>9</v>
      </c>
      <c r="G117" s="36">
        <v>39295</v>
      </c>
      <c r="H117" s="36">
        <v>40694</v>
      </c>
      <c r="I117" s="32">
        <f t="shared" si="2"/>
        <v>45.868852459016395</v>
      </c>
      <c r="J117" s="33">
        <v>522511.52</v>
      </c>
      <c r="K117" s="33">
        <v>78376.73</v>
      </c>
      <c r="L117" s="17">
        <f t="shared" si="3"/>
        <v>0.1500000038276668</v>
      </c>
    </row>
    <row r="118" spans="1:12" s="22" customFormat="1" ht="25.5">
      <c r="A118" s="15" t="s">
        <v>332</v>
      </c>
      <c r="B118" s="16" t="s">
        <v>218</v>
      </c>
      <c r="C118" s="15" t="s">
        <v>5</v>
      </c>
      <c r="D118" s="15" t="s">
        <v>499</v>
      </c>
      <c r="E118" s="15">
        <v>2007</v>
      </c>
      <c r="F118" s="15" t="s">
        <v>368</v>
      </c>
      <c r="G118" s="36">
        <v>39114</v>
      </c>
      <c r="H118" s="36">
        <v>40329</v>
      </c>
      <c r="I118" s="32">
        <f t="shared" si="2"/>
        <v>39.83606557377049</v>
      </c>
      <c r="J118" s="33">
        <v>923254.31</v>
      </c>
      <c r="K118" s="33">
        <v>92325.43</v>
      </c>
      <c r="L118" s="17">
        <f t="shared" si="3"/>
        <v>0.09999999891687479</v>
      </c>
    </row>
    <row r="119" spans="1:12" s="22" customFormat="1" ht="38.25">
      <c r="A119" s="17" t="s">
        <v>249</v>
      </c>
      <c r="B119" s="17" t="s">
        <v>88</v>
      </c>
      <c r="C119" s="15" t="s">
        <v>5</v>
      </c>
      <c r="D119" s="15" t="s">
        <v>495</v>
      </c>
      <c r="E119" s="15">
        <v>2007</v>
      </c>
      <c r="F119" s="15" t="s">
        <v>360</v>
      </c>
      <c r="G119" s="36">
        <v>39142</v>
      </c>
      <c r="H119" s="36">
        <v>39872</v>
      </c>
      <c r="I119" s="32">
        <f t="shared" si="2"/>
        <v>23.934426229508198</v>
      </c>
      <c r="J119" s="33">
        <v>277992.11</v>
      </c>
      <c r="K119" s="33">
        <v>27799.21</v>
      </c>
      <c r="L119" s="17">
        <f t="shared" si="3"/>
        <v>0.09999999640277561</v>
      </c>
    </row>
    <row r="120" spans="1:12" s="22" customFormat="1" ht="25.5">
      <c r="A120" s="17" t="s">
        <v>12</v>
      </c>
      <c r="B120" s="17" t="s">
        <v>196</v>
      </c>
      <c r="C120" s="17" t="s">
        <v>5</v>
      </c>
      <c r="D120" s="16" t="s">
        <v>500</v>
      </c>
      <c r="E120" s="16">
        <v>2008</v>
      </c>
      <c r="F120" s="15" t="s">
        <v>10</v>
      </c>
      <c r="G120" s="36">
        <v>39814</v>
      </c>
      <c r="H120" s="36">
        <v>40178</v>
      </c>
      <c r="I120" s="32">
        <f t="shared" si="2"/>
        <v>11.934426229508198</v>
      </c>
      <c r="J120" s="33">
        <v>77550</v>
      </c>
      <c r="K120" s="33">
        <v>54250</v>
      </c>
      <c r="L120" s="17">
        <f t="shared" si="3"/>
        <v>0.6995486782720826</v>
      </c>
    </row>
    <row r="121" spans="1:12" s="22" customFormat="1" ht="12.75">
      <c r="A121" s="41" t="s">
        <v>298</v>
      </c>
      <c r="B121" s="17" t="s">
        <v>90</v>
      </c>
      <c r="C121" s="17" t="s">
        <v>5</v>
      </c>
      <c r="D121" s="16" t="s">
        <v>499</v>
      </c>
      <c r="E121" s="16">
        <v>2008</v>
      </c>
      <c r="F121" s="15" t="s">
        <v>185</v>
      </c>
      <c r="G121" s="36">
        <v>39873</v>
      </c>
      <c r="H121" s="36">
        <v>40237</v>
      </c>
      <c r="I121" s="32">
        <f t="shared" si="2"/>
        <v>11.934426229508198</v>
      </c>
      <c r="J121" s="33">
        <v>88275</v>
      </c>
      <c r="K121" s="33">
        <v>61390</v>
      </c>
      <c r="L121" s="17">
        <f t="shared" si="3"/>
        <v>0.6954403851600113</v>
      </c>
    </row>
    <row r="122" spans="1:12" s="22" customFormat="1" ht="25.5">
      <c r="A122" s="17" t="s">
        <v>161</v>
      </c>
      <c r="B122" s="17" t="s">
        <v>105</v>
      </c>
      <c r="C122" s="17" t="s">
        <v>5</v>
      </c>
      <c r="D122" s="16" t="s">
        <v>499</v>
      </c>
      <c r="E122" s="16">
        <v>2008</v>
      </c>
      <c r="F122" s="15" t="s">
        <v>612</v>
      </c>
      <c r="G122" s="36">
        <v>39814</v>
      </c>
      <c r="H122" s="36">
        <v>40178</v>
      </c>
      <c r="I122" s="32">
        <f t="shared" si="2"/>
        <v>11.934426229508198</v>
      </c>
      <c r="J122" s="33">
        <v>125933</v>
      </c>
      <c r="K122" s="33">
        <v>83433</v>
      </c>
      <c r="L122" s="17">
        <f t="shared" si="3"/>
        <v>0.6625189584938023</v>
      </c>
    </row>
    <row r="123" spans="1:12" s="22" customFormat="1" ht="25.5">
      <c r="A123" s="16" t="s">
        <v>332</v>
      </c>
      <c r="B123" s="16" t="s">
        <v>89</v>
      </c>
      <c r="C123" s="18" t="s">
        <v>5</v>
      </c>
      <c r="D123" s="16" t="s">
        <v>495</v>
      </c>
      <c r="E123" s="18">
        <v>2009</v>
      </c>
      <c r="F123" s="15" t="s">
        <v>185</v>
      </c>
      <c r="G123" s="34">
        <v>40087</v>
      </c>
      <c r="H123" s="34">
        <v>40512</v>
      </c>
      <c r="I123" s="32">
        <f t="shared" si="2"/>
        <v>13.934426229508198</v>
      </c>
      <c r="J123" s="33">
        <v>93999</v>
      </c>
      <c r="K123" s="33">
        <v>70748</v>
      </c>
      <c r="L123" s="17">
        <f t="shared" si="3"/>
        <v>0.7526463047479228</v>
      </c>
    </row>
    <row r="124" spans="1:12" s="22" customFormat="1" ht="25.5">
      <c r="A124" s="18" t="s">
        <v>220</v>
      </c>
      <c r="B124" s="16" t="s">
        <v>289</v>
      </c>
      <c r="C124" s="18" t="s">
        <v>5</v>
      </c>
      <c r="D124" s="18" t="s">
        <v>500</v>
      </c>
      <c r="E124" s="18">
        <v>2009</v>
      </c>
      <c r="F124" s="15" t="s">
        <v>10</v>
      </c>
      <c r="G124" s="34">
        <v>40087</v>
      </c>
      <c r="H124" s="34">
        <v>40543</v>
      </c>
      <c r="I124" s="32">
        <f t="shared" si="2"/>
        <v>14.950819672131148</v>
      </c>
      <c r="J124" s="33">
        <v>85636.53</v>
      </c>
      <c r="K124" s="33">
        <v>62467.6</v>
      </c>
      <c r="L124" s="17">
        <f t="shared" si="3"/>
        <v>0.7294503875857651</v>
      </c>
    </row>
    <row r="125" spans="1:12" s="22" customFormat="1" ht="25.5">
      <c r="A125" s="17" t="s">
        <v>12</v>
      </c>
      <c r="B125" s="17" t="s">
        <v>326</v>
      </c>
      <c r="C125" s="18" t="s">
        <v>5</v>
      </c>
      <c r="D125" s="17" t="s">
        <v>500</v>
      </c>
      <c r="E125" s="18">
        <v>2010</v>
      </c>
      <c r="F125" s="15" t="s">
        <v>470</v>
      </c>
      <c r="G125" s="34">
        <v>40544</v>
      </c>
      <c r="H125" s="34">
        <v>40908</v>
      </c>
      <c r="I125" s="32">
        <f t="shared" si="2"/>
        <v>11.934426229508198</v>
      </c>
      <c r="J125" s="33">
        <v>97565</v>
      </c>
      <c r="K125" s="33">
        <v>57320</v>
      </c>
      <c r="L125" s="17">
        <f t="shared" si="3"/>
        <v>0.5875057653871778</v>
      </c>
    </row>
    <row r="126" spans="1:12" s="22" customFormat="1" ht="25.5">
      <c r="A126" s="17" t="s">
        <v>332</v>
      </c>
      <c r="B126" s="17" t="s">
        <v>376</v>
      </c>
      <c r="C126" s="18" t="s">
        <v>5</v>
      </c>
      <c r="D126" s="17" t="s">
        <v>495</v>
      </c>
      <c r="E126" s="18">
        <v>2010</v>
      </c>
      <c r="F126" s="15" t="s">
        <v>185</v>
      </c>
      <c r="G126" s="34">
        <v>40513</v>
      </c>
      <c r="H126" s="34">
        <v>40939</v>
      </c>
      <c r="I126" s="32">
        <f t="shared" si="2"/>
        <v>13.967213114754099</v>
      </c>
      <c r="J126" s="33">
        <v>90996</v>
      </c>
      <c r="K126" s="33">
        <v>58749</v>
      </c>
      <c r="L126" s="17">
        <f t="shared" si="3"/>
        <v>0.6456217855729922</v>
      </c>
    </row>
    <row r="127" spans="1:12" s="22" customFormat="1" ht="25.5">
      <c r="A127" s="17" t="s">
        <v>220</v>
      </c>
      <c r="B127" s="17" t="s">
        <v>367</v>
      </c>
      <c r="C127" s="18" t="s">
        <v>5</v>
      </c>
      <c r="D127" s="17" t="s">
        <v>500</v>
      </c>
      <c r="E127" s="18">
        <v>2010</v>
      </c>
      <c r="F127" s="15" t="s">
        <v>10</v>
      </c>
      <c r="G127" s="34">
        <v>40544</v>
      </c>
      <c r="H127" s="34">
        <v>41243</v>
      </c>
      <c r="I127" s="32">
        <f t="shared" si="2"/>
        <v>22.918032786885245</v>
      </c>
      <c r="J127" s="33">
        <v>97542.97</v>
      </c>
      <c r="K127" s="33">
        <v>73157.23</v>
      </c>
      <c r="L127" s="17">
        <f t="shared" si="3"/>
        <v>0.7500000256297301</v>
      </c>
    </row>
    <row r="128" spans="1:12" s="22" customFormat="1" ht="38.25">
      <c r="A128" s="17" t="s">
        <v>72</v>
      </c>
      <c r="B128" s="17" t="s">
        <v>327</v>
      </c>
      <c r="C128" s="18" t="s">
        <v>5</v>
      </c>
      <c r="D128" s="17" t="s">
        <v>583</v>
      </c>
      <c r="E128" s="18">
        <v>2010</v>
      </c>
      <c r="F128" s="15" t="s">
        <v>10</v>
      </c>
      <c r="G128" s="34">
        <v>40423</v>
      </c>
      <c r="H128" s="34">
        <v>41214</v>
      </c>
      <c r="I128" s="32">
        <f t="shared" si="2"/>
        <v>25.934426229508198</v>
      </c>
      <c r="J128" s="33">
        <v>268481</v>
      </c>
      <c r="K128" s="33">
        <v>47900</v>
      </c>
      <c r="L128" s="17">
        <f t="shared" si="3"/>
        <v>0.17841113523862023</v>
      </c>
    </row>
    <row r="129" spans="1:12" s="22" customFormat="1" ht="12.75">
      <c r="A129" s="17" t="s">
        <v>298</v>
      </c>
      <c r="B129" s="17" t="s">
        <v>45</v>
      </c>
      <c r="C129" s="18" t="s">
        <v>5</v>
      </c>
      <c r="D129" s="17" t="s">
        <v>499</v>
      </c>
      <c r="E129" s="18">
        <v>2010</v>
      </c>
      <c r="F129" s="15" t="s">
        <v>185</v>
      </c>
      <c r="G129" s="34">
        <v>40238</v>
      </c>
      <c r="H129" s="34">
        <v>40543</v>
      </c>
      <c r="I129" s="32">
        <f t="shared" si="2"/>
        <v>10</v>
      </c>
      <c r="J129" s="33">
        <v>85698.8</v>
      </c>
      <c r="K129" s="33">
        <v>64520</v>
      </c>
      <c r="L129" s="17">
        <f t="shared" si="3"/>
        <v>0.7528693517295458</v>
      </c>
    </row>
    <row r="130" spans="1:12" s="22" customFormat="1" ht="63.75">
      <c r="A130" s="17" t="s">
        <v>332</v>
      </c>
      <c r="B130" s="17" t="s">
        <v>434</v>
      </c>
      <c r="C130" s="18" t="s">
        <v>5</v>
      </c>
      <c r="D130" s="18" t="s">
        <v>628</v>
      </c>
      <c r="E130" s="18">
        <v>2011</v>
      </c>
      <c r="F130" s="15" t="s">
        <v>10</v>
      </c>
      <c r="G130" s="34">
        <v>40909</v>
      </c>
      <c r="H130" s="34">
        <v>41274</v>
      </c>
      <c r="I130" s="32">
        <f t="shared" si="2"/>
        <v>11.967213114754099</v>
      </c>
      <c r="J130" s="33">
        <v>79112</v>
      </c>
      <c r="K130" s="33">
        <v>19778</v>
      </c>
      <c r="L130" s="17">
        <f t="shared" si="3"/>
        <v>0.25</v>
      </c>
    </row>
    <row r="131" spans="1:12" s="22" customFormat="1" ht="38.25">
      <c r="A131" s="17" t="s">
        <v>12</v>
      </c>
      <c r="B131" s="17" t="s">
        <v>328</v>
      </c>
      <c r="C131" s="18" t="s">
        <v>5</v>
      </c>
      <c r="D131" s="18" t="s">
        <v>500</v>
      </c>
      <c r="E131" s="18">
        <v>2011</v>
      </c>
      <c r="F131" s="15" t="s">
        <v>470</v>
      </c>
      <c r="G131" s="34">
        <v>40909</v>
      </c>
      <c r="H131" s="34">
        <v>41274</v>
      </c>
      <c r="I131" s="32">
        <f t="shared" si="2"/>
        <v>11.967213114754099</v>
      </c>
      <c r="J131" s="33">
        <v>126750</v>
      </c>
      <c r="K131" s="33">
        <v>67125</v>
      </c>
      <c r="L131" s="17">
        <f t="shared" si="3"/>
        <v>0.5295857988165681</v>
      </c>
    </row>
    <row r="132" spans="1:12" s="22" customFormat="1" ht="63.75">
      <c r="A132" s="17" t="s">
        <v>332</v>
      </c>
      <c r="B132" s="17" t="s">
        <v>403</v>
      </c>
      <c r="C132" s="18" t="s">
        <v>5</v>
      </c>
      <c r="D132" s="18" t="s">
        <v>628</v>
      </c>
      <c r="E132" s="18">
        <v>2012</v>
      </c>
      <c r="F132" s="15" t="s">
        <v>10</v>
      </c>
      <c r="G132" s="34">
        <v>41275</v>
      </c>
      <c r="H132" s="34">
        <v>41639</v>
      </c>
      <c r="I132" s="32">
        <f t="shared" si="2"/>
        <v>11.934426229508198</v>
      </c>
      <c r="J132" s="33">
        <v>94946.45</v>
      </c>
      <c r="K132" s="33">
        <v>21374.75</v>
      </c>
      <c r="L132" s="17">
        <f t="shared" si="3"/>
        <v>0.22512426741600133</v>
      </c>
    </row>
    <row r="133" spans="1:12" s="22" customFormat="1" ht="25.5">
      <c r="A133" s="17" t="s">
        <v>220</v>
      </c>
      <c r="B133" s="17" t="s">
        <v>401</v>
      </c>
      <c r="C133" s="18" t="s">
        <v>5</v>
      </c>
      <c r="D133" s="18" t="s">
        <v>500</v>
      </c>
      <c r="E133" s="18">
        <v>2012</v>
      </c>
      <c r="F133" s="15" t="s">
        <v>470</v>
      </c>
      <c r="G133" s="34">
        <v>40969</v>
      </c>
      <c r="H133" s="34">
        <v>41333</v>
      </c>
      <c r="I133" s="32">
        <f t="shared" si="2"/>
        <v>11.934426229508198</v>
      </c>
      <c r="J133" s="33">
        <v>17042.88</v>
      </c>
      <c r="K133" s="33">
        <v>3195.57</v>
      </c>
      <c r="L133" s="17">
        <f t="shared" si="3"/>
        <v>0.18750176026587057</v>
      </c>
    </row>
    <row r="134" spans="1:12" s="22" customFormat="1" ht="63.75">
      <c r="A134" s="17" t="s">
        <v>332</v>
      </c>
      <c r="B134" s="17" t="s">
        <v>452</v>
      </c>
      <c r="C134" s="18" t="s">
        <v>5</v>
      </c>
      <c r="D134" s="18" t="s">
        <v>628</v>
      </c>
      <c r="E134" s="18">
        <v>2013</v>
      </c>
      <c r="F134" s="15" t="s">
        <v>10</v>
      </c>
      <c r="G134" s="34">
        <v>41640</v>
      </c>
      <c r="H134" s="34">
        <v>42004</v>
      </c>
      <c r="I134" s="32">
        <f t="shared" si="2"/>
        <v>11.934426229508198</v>
      </c>
      <c r="J134" s="33">
        <v>85499</v>
      </c>
      <c r="K134" s="33">
        <v>21374.75</v>
      </c>
      <c r="L134" s="17">
        <f t="shared" si="3"/>
        <v>0.25</v>
      </c>
    </row>
    <row r="135" spans="1:12" s="22" customFormat="1" ht="25.5">
      <c r="A135" s="17" t="s">
        <v>220</v>
      </c>
      <c r="B135" s="17" t="s">
        <v>453</v>
      </c>
      <c r="C135" s="18" t="s">
        <v>5</v>
      </c>
      <c r="D135" s="18" t="s">
        <v>500</v>
      </c>
      <c r="E135" s="18">
        <v>2013</v>
      </c>
      <c r="F135" s="15" t="s">
        <v>470</v>
      </c>
      <c r="G135" s="34">
        <v>41334</v>
      </c>
      <c r="H135" s="34">
        <v>41698</v>
      </c>
      <c r="I135" s="32">
        <f t="shared" si="2"/>
        <v>11.934426229508198</v>
      </c>
      <c r="J135" s="33">
        <v>100934.37</v>
      </c>
      <c r="K135" s="33">
        <v>18924.71</v>
      </c>
      <c r="L135" s="17">
        <f t="shared" si="3"/>
        <v>0.1874952010895793</v>
      </c>
    </row>
    <row r="136" spans="1:12" s="22" customFormat="1" ht="38.25">
      <c r="A136" s="17" t="s">
        <v>332</v>
      </c>
      <c r="B136" s="17" t="s">
        <v>432</v>
      </c>
      <c r="C136" s="18" t="s">
        <v>418</v>
      </c>
      <c r="D136" s="18" t="s">
        <v>601</v>
      </c>
      <c r="E136" s="18">
        <v>2011</v>
      </c>
      <c r="F136" s="15" t="s">
        <v>10</v>
      </c>
      <c r="G136" s="34">
        <v>40544</v>
      </c>
      <c r="H136" s="34">
        <v>40908</v>
      </c>
      <c r="I136" s="32">
        <f t="shared" si="2"/>
        <v>11.934426229508198</v>
      </c>
      <c r="J136" s="33">
        <v>489673</v>
      </c>
      <c r="K136" s="33">
        <v>122419</v>
      </c>
      <c r="L136" s="17">
        <f t="shared" si="3"/>
        <v>0.2500015316343764</v>
      </c>
    </row>
    <row r="137" spans="1:12" s="22" customFormat="1" ht="38.25">
      <c r="A137" s="17" t="s">
        <v>332</v>
      </c>
      <c r="B137" s="17" t="s">
        <v>402</v>
      </c>
      <c r="C137" s="18" t="s">
        <v>418</v>
      </c>
      <c r="D137" s="18" t="s">
        <v>601</v>
      </c>
      <c r="E137" s="18">
        <v>2012</v>
      </c>
      <c r="F137" s="15" t="s">
        <v>10</v>
      </c>
      <c r="G137" s="34">
        <v>40909</v>
      </c>
      <c r="H137" s="34">
        <v>41274</v>
      </c>
      <c r="I137" s="32">
        <f t="shared" si="2"/>
        <v>11.967213114754099</v>
      </c>
      <c r="J137" s="33">
        <v>355634</v>
      </c>
      <c r="K137" s="33">
        <v>88908.5</v>
      </c>
      <c r="L137" s="17">
        <f t="shared" si="3"/>
        <v>0.25</v>
      </c>
    </row>
    <row r="138" spans="1:12" s="22" customFormat="1" ht="38.25">
      <c r="A138" s="17" t="s">
        <v>332</v>
      </c>
      <c r="B138" s="17" t="s">
        <v>451</v>
      </c>
      <c r="C138" s="18" t="s">
        <v>418</v>
      </c>
      <c r="D138" s="18" t="s">
        <v>601</v>
      </c>
      <c r="E138" s="18">
        <v>2013</v>
      </c>
      <c r="F138" s="15" t="s">
        <v>10</v>
      </c>
      <c r="G138" s="34">
        <v>41275</v>
      </c>
      <c r="H138" s="34">
        <v>41639</v>
      </c>
      <c r="I138" s="32">
        <f aca="true" t="shared" si="4" ref="I138:I201">(H138-G138)/30.5</f>
        <v>11.934426229508198</v>
      </c>
      <c r="J138" s="33">
        <v>355634</v>
      </c>
      <c r="K138" s="33">
        <v>88908.5</v>
      </c>
      <c r="L138" s="17">
        <f aca="true" t="shared" si="5" ref="L138:L201">K138/J138</f>
        <v>0.25</v>
      </c>
    </row>
    <row r="139" spans="1:12" s="22" customFormat="1" ht="102">
      <c r="A139" s="15" t="s">
        <v>192</v>
      </c>
      <c r="B139" s="16" t="s">
        <v>248</v>
      </c>
      <c r="C139" s="15" t="s">
        <v>57</v>
      </c>
      <c r="D139" s="15" t="s">
        <v>641</v>
      </c>
      <c r="E139" s="15">
        <v>2007</v>
      </c>
      <c r="F139" s="15" t="s">
        <v>10</v>
      </c>
      <c r="G139" s="31">
        <v>39203</v>
      </c>
      <c r="H139" s="31">
        <v>39721</v>
      </c>
      <c r="I139" s="32">
        <f t="shared" si="4"/>
        <v>16.983606557377048</v>
      </c>
      <c r="J139" s="33">
        <v>345146</v>
      </c>
      <c r="K139" s="33">
        <v>39485</v>
      </c>
      <c r="L139" s="17">
        <f t="shared" si="5"/>
        <v>0.11440086224380407</v>
      </c>
    </row>
    <row r="140" spans="1:12" s="22" customFormat="1" ht="38.25">
      <c r="A140" s="18" t="s">
        <v>192</v>
      </c>
      <c r="B140" s="16" t="s">
        <v>244</v>
      </c>
      <c r="C140" s="18" t="s">
        <v>57</v>
      </c>
      <c r="D140" s="18" t="s">
        <v>503</v>
      </c>
      <c r="E140" s="18">
        <v>2009</v>
      </c>
      <c r="F140" s="15" t="s">
        <v>10</v>
      </c>
      <c r="G140" s="34">
        <v>39814</v>
      </c>
      <c r="H140" s="34">
        <v>40451</v>
      </c>
      <c r="I140" s="32">
        <f t="shared" si="4"/>
        <v>20.885245901639344</v>
      </c>
      <c r="J140" s="33">
        <v>405882</v>
      </c>
      <c r="K140" s="33">
        <v>52219</v>
      </c>
      <c r="L140" s="17">
        <f t="shared" si="5"/>
        <v>0.1286556191208282</v>
      </c>
    </row>
    <row r="141" spans="1:12" s="23" customFormat="1" ht="89.25">
      <c r="A141" s="17" t="s">
        <v>182</v>
      </c>
      <c r="B141" s="17" t="s">
        <v>11</v>
      </c>
      <c r="C141" s="18" t="s">
        <v>57</v>
      </c>
      <c r="D141" s="18" t="s">
        <v>636</v>
      </c>
      <c r="E141" s="18">
        <v>2010</v>
      </c>
      <c r="F141" s="15" t="s">
        <v>368</v>
      </c>
      <c r="G141" s="34">
        <v>40252</v>
      </c>
      <c r="H141" s="34">
        <v>40983</v>
      </c>
      <c r="I141" s="32">
        <f t="shared" si="4"/>
        <v>23.9672131147541</v>
      </c>
      <c r="J141" s="33">
        <v>223933</v>
      </c>
      <c r="K141" s="33">
        <v>98389</v>
      </c>
      <c r="L141" s="17">
        <f t="shared" si="5"/>
        <v>0.4393680252575547</v>
      </c>
    </row>
    <row r="142" spans="1:12" s="23" customFormat="1" ht="38.25">
      <c r="A142" s="17" t="s">
        <v>182</v>
      </c>
      <c r="B142" s="17" t="s">
        <v>319</v>
      </c>
      <c r="C142" s="18" t="s">
        <v>57</v>
      </c>
      <c r="D142" s="18" t="s">
        <v>589</v>
      </c>
      <c r="E142" s="18">
        <v>2011</v>
      </c>
      <c r="F142" s="15" t="s">
        <v>10</v>
      </c>
      <c r="G142" s="34">
        <v>40817</v>
      </c>
      <c r="H142" s="34">
        <v>40968</v>
      </c>
      <c r="I142" s="32">
        <f t="shared" si="4"/>
        <v>4.950819672131147</v>
      </c>
      <c r="J142" s="33">
        <v>411765</v>
      </c>
      <c r="K142" s="33">
        <v>61764.73</v>
      </c>
      <c r="L142" s="17">
        <f t="shared" si="5"/>
        <v>0.14999995142860614</v>
      </c>
    </row>
    <row r="143" spans="1:12" s="23" customFormat="1" ht="114.75">
      <c r="A143" s="18" t="s">
        <v>182</v>
      </c>
      <c r="B143" s="18" t="s">
        <v>464</v>
      </c>
      <c r="C143" s="18" t="s">
        <v>469</v>
      </c>
      <c r="D143" s="18" t="s">
        <v>469</v>
      </c>
      <c r="E143" s="18">
        <v>2013</v>
      </c>
      <c r="F143" s="16" t="s">
        <v>470</v>
      </c>
      <c r="G143" s="34">
        <v>41306</v>
      </c>
      <c r="H143" s="34">
        <v>41670</v>
      </c>
      <c r="I143" s="32">
        <f t="shared" si="4"/>
        <v>11.934426229508198</v>
      </c>
      <c r="J143" s="33">
        <v>664585</v>
      </c>
      <c r="K143" s="33">
        <v>14058</v>
      </c>
      <c r="L143" s="17">
        <f t="shared" si="5"/>
        <v>0.021153050399873606</v>
      </c>
    </row>
    <row r="144" spans="1:12" s="23" customFormat="1" ht="12.75">
      <c r="A144" s="16" t="s">
        <v>330</v>
      </c>
      <c r="B144" s="16" t="s">
        <v>374</v>
      </c>
      <c r="C144" s="16" t="s">
        <v>214</v>
      </c>
      <c r="D144" s="16" t="s">
        <v>508</v>
      </c>
      <c r="E144" s="16">
        <v>2002</v>
      </c>
      <c r="F144" s="15" t="s">
        <v>360</v>
      </c>
      <c r="G144" s="36">
        <v>36892</v>
      </c>
      <c r="H144" s="36">
        <v>37256</v>
      </c>
      <c r="I144" s="32">
        <f t="shared" si="4"/>
        <v>11.934426229508198</v>
      </c>
      <c r="J144" s="33">
        <v>251301.57</v>
      </c>
      <c r="K144" s="33">
        <v>22375.39</v>
      </c>
      <c r="L144" s="17">
        <f t="shared" si="5"/>
        <v>0.08903800322457198</v>
      </c>
    </row>
    <row r="145" spans="1:12" s="23" customFormat="1" ht="12.75">
      <c r="A145" s="16" t="s">
        <v>330</v>
      </c>
      <c r="B145" s="16" t="s">
        <v>70</v>
      </c>
      <c r="C145" s="16" t="s">
        <v>214</v>
      </c>
      <c r="D145" s="16" t="s">
        <v>508</v>
      </c>
      <c r="E145" s="16">
        <v>2002</v>
      </c>
      <c r="F145" s="15" t="s">
        <v>360</v>
      </c>
      <c r="G145" s="36">
        <v>37257</v>
      </c>
      <c r="H145" s="36">
        <v>37621</v>
      </c>
      <c r="I145" s="32">
        <f t="shared" si="4"/>
        <v>11.934426229508198</v>
      </c>
      <c r="J145" s="33">
        <v>194141.52</v>
      </c>
      <c r="K145" s="33">
        <v>19208.19</v>
      </c>
      <c r="L145" s="17">
        <f t="shared" si="5"/>
        <v>0.09893911410603975</v>
      </c>
    </row>
    <row r="146" spans="1:12" s="22" customFormat="1" ht="25.5">
      <c r="A146" s="16" t="s">
        <v>249</v>
      </c>
      <c r="B146" s="16" t="s">
        <v>77</v>
      </c>
      <c r="C146" s="16" t="s">
        <v>214</v>
      </c>
      <c r="D146" s="16" t="s">
        <v>506</v>
      </c>
      <c r="E146" s="16">
        <v>2002</v>
      </c>
      <c r="F146" s="15" t="s">
        <v>185</v>
      </c>
      <c r="G146" s="36">
        <v>37627</v>
      </c>
      <c r="H146" s="36">
        <v>37899</v>
      </c>
      <c r="I146" s="32">
        <f t="shared" si="4"/>
        <v>8.918032786885245</v>
      </c>
      <c r="J146" s="33">
        <v>66224.73</v>
      </c>
      <c r="K146" s="33">
        <v>46688.44</v>
      </c>
      <c r="L146" s="17">
        <f t="shared" si="5"/>
        <v>0.7050000807855314</v>
      </c>
    </row>
    <row r="147" spans="1:12" s="22" customFormat="1" ht="25.5">
      <c r="A147" s="16" t="s">
        <v>298</v>
      </c>
      <c r="B147" s="16" t="s">
        <v>373</v>
      </c>
      <c r="C147" s="16" t="s">
        <v>214</v>
      </c>
      <c r="D147" s="16" t="s">
        <v>505</v>
      </c>
      <c r="E147" s="16">
        <v>2002</v>
      </c>
      <c r="F147" s="15" t="s">
        <v>185</v>
      </c>
      <c r="G147" s="36">
        <v>37408</v>
      </c>
      <c r="H147" s="36">
        <v>37772</v>
      </c>
      <c r="I147" s="32">
        <f t="shared" si="4"/>
        <v>11.934426229508198</v>
      </c>
      <c r="J147" s="33">
        <v>185500</v>
      </c>
      <c r="K147" s="33">
        <v>47680</v>
      </c>
      <c r="L147" s="17">
        <f t="shared" si="5"/>
        <v>0.25703504043126685</v>
      </c>
    </row>
    <row r="148" spans="1:12" s="22" customFormat="1" ht="38.25">
      <c r="A148" s="16" t="s">
        <v>330</v>
      </c>
      <c r="B148" s="16" t="s">
        <v>290</v>
      </c>
      <c r="C148" s="16" t="s">
        <v>214</v>
      </c>
      <c r="D148" s="16" t="s">
        <v>509</v>
      </c>
      <c r="E148" s="16">
        <v>2002</v>
      </c>
      <c r="F148" s="15" t="s">
        <v>360</v>
      </c>
      <c r="G148" s="36">
        <v>36861</v>
      </c>
      <c r="H148" s="36">
        <v>37590</v>
      </c>
      <c r="I148" s="32">
        <f t="shared" si="4"/>
        <v>23.901639344262296</v>
      </c>
      <c r="J148" s="33">
        <v>266066.5</v>
      </c>
      <c r="K148" s="33">
        <v>26570.15</v>
      </c>
      <c r="L148" s="17">
        <f t="shared" si="5"/>
        <v>0.09986281625082452</v>
      </c>
    </row>
    <row r="149" spans="1:12" s="22" customFormat="1" ht="25.5">
      <c r="A149" s="16" t="s">
        <v>106</v>
      </c>
      <c r="B149" s="16" t="s">
        <v>107</v>
      </c>
      <c r="C149" s="16" t="s">
        <v>214</v>
      </c>
      <c r="D149" s="16" t="s">
        <v>510</v>
      </c>
      <c r="E149" s="16">
        <v>2002</v>
      </c>
      <c r="F149" s="15" t="s">
        <v>360</v>
      </c>
      <c r="G149" s="36">
        <v>37621</v>
      </c>
      <c r="H149" s="36">
        <v>38230</v>
      </c>
      <c r="I149" s="32">
        <f t="shared" si="4"/>
        <v>19.9672131147541</v>
      </c>
      <c r="J149" s="33">
        <v>74410</v>
      </c>
      <c r="K149" s="33">
        <v>52458.58</v>
      </c>
      <c r="L149" s="17">
        <f t="shared" si="5"/>
        <v>0.7049936836446714</v>
      </c>
    </row>
    <row r="150" spans="1:12" s="22" customFormat="1" ht="25.5">
      <c r="A150" s="16" t="s">
        <v>108</v>
      </c>
      <c r="B150" s="38" t="s">
        <v>391</v>
      </c>
      <c r="C150" s="16" t="s">
        <v>214</v>
      </c>
      <c r="D150" s="16" t="s">
        <v>510</v>
      </c>
      <c r="E150" s="16">
        <v>2002</v>
      </c>
      <c r="F150" s="15" t="s">
        <v>185</v>
      </c>
      <c r="G150" s="36">
        <v>37316</v>
      </c>
      <c r="H150" s="36">
        <v>37680</v>
      </c>
      <c r="I150" s="32">
        <f t="shared" si="4"/>
        <v>11.934426229508198</v>
      </c>
      <c r="J150" s="33">
        <v>204963</v>
      </c>
      <c r="K150" s="33">
        <v>20496</v>
      </c>
      <c r="L150" s="17">
        <f t="shared" si="5"/>
        <v>0.09999853632118968</v>
      </c>
    </row>
    <row r="151" spans="1:12" s="22" customFormat="1" ht="25.5">
      <c r="A151" s="16" t="s">
        <v>249</v>
      </c>
      <c r="B151" s="16" t="s">
        <v>76</v>
      </c>
      <c r="C151" s="16" t="s">
        <v>214</v>
      </c>
      <c r="D151" s="16" t="s">
        <v>507</v>
      </c>
      <c r="E151" s="16">
        <v>2002</v>
      </c>
      <c r="F151" s="15" t="s">
        <v>360</v>
      </c>
      <c r="G151" s="36">
        <v>37622</v>
      </c>
      <c r="H151" s="36">
        <v>37802</v>
      </c>
      <c r="I151" s="32">
        <f t="shared" si="4"/>
        <v>5.901639344262295</v>
      </c>
      <c r="J151" s="33">
        <v>58962</v>
      </c>
      <c r="K151" s="33">
        <v>41568.55</v>
      </c>
      <c r="L151" s="17">
        <f t="shared" si="5"/>
        <v>0.7050057664258337</v>
      </c>
    </row>
    <row r="152" spans="1:12" s="22" customFormat="1" ht="25.5">
      <c r="A152" s="16" t="s">
        <v>332</v>
      </c>
      <c r="B152" s="16" t="s">
        <v>202</v>
      </c>
      <c r="C152" s="16" t="s">
        <v>214</v>
      </c>
      <c r="D152" s="16" t="s">
        <v>504</v>
      </c>
      <c r="E152" s="16">
        <v>2002</v>
      </c>
      <c r="F152" s="15" t="s">
        <v>612</v>
      </c>
      <c r="G152" s="36">
        <v>36923</v>
      </c>
      <c r="H152" s="36">
        <v>37287</v>
      </c>
      <c r="I152" s="32">
        <f t="shared" si="4"/>
        <v>11.934426229508198</v>
      </c>
      <c r="J152" s="33">
        <v>221253</v>
      </c>
      <c r="K152" s="33">
        <v>42696.06</v>
      </c>
      <c r="L152" s="17">
        <f t="shared" si="5"/>
        <v>0.1929739257772776</v>
      </c>
    </row>
    <row r="153" spans="1:12" s="22" customFormat="1" ht="25.5">
      <c r="A153" s="16" t="s">
        <v>378</v>
      </c>
      <c r="B153" s="16" t="s">
        <v>357</v>
      </c>
      <c r="C153" s="16" t="s">
        <v>214</v>
      </c>
      <c r="D153" s="16" t="s">
        <v>504</v>
      </c>
      <c r="E153" s="16">
        <v>2002</v>
      </c>
      <c r="F153" s="15" t="s">
        <v>10</v>
      </c>
      <c r="G153" s="36">
        <v>37347</v>
      </c>
      <c r="H153" s="36">
        <v>37711</v>
      </c>
      <c r="I153" s="32">
        <f t="shared" si="4"/>
        <v>11.934426229508198</v>
      </c>
      <c r="J153" s="33">
        <v>56641</v>
      </c>
      <c r="K153" s="33">
        <v>24555</v>
      </c>
      <c r="L153" s="17">
        <f t="shared" si="5"/>
        <v>0.43351988842004907</v>
      </c>
    </row>
    <row r="154" spans="1:12" s="22" customFormat="1" ht="12.75">
      <c r="A154" s="16" t="s">
        <v>330</v>
      </c>
      <c r="B154" s="16" t="s">
        <v>374</v>
      </c>
      <c r="C154" s="16" t="s">
        <v>214</v>
      </c>
      <c r="D154" s="16" t="s">
        <v>508</v>
      </c>
      <c r="E154" s="16">
        <v>2003</v>
      </c>
      <c r="F154" s="15" t="s">
        <v>360</v>
      </c>
      <c r="G154" s="36">
        <v>37622</v>
      </c>
      <c r="H154" s="36">
        <v>38168</v>
      </c>
      <c r="I154" s="32">
        <f t="shared" si="4"/>
        <v>17.901639344262296</v>
      </c>
      <c r="J154" s="33">
        <v>291212.29</v>
      </c>
      <c r="K154" s="33">
        <v>30444.47</v>
      </c>
      <c r="L154" s="17">
        <f t="shared" si="5"/>
        <v>0.104543905066644</v>
      </c>
    </row>
    <row r="155" spans="1:12" s="22" customFormat="1" ht="25.5">
      <c r="A155" s="16" t="s">
        <v>247</v>
      </c>
      <c r="B155" s="16" t="s">
        <v>208</v>
      </c>
      <c r="C155" s="16" t="s">
        <v>214</v>
      </c>
      <c r="D155" s="16" t="s">
        <v>513</v>
      </c>
      <c r="E155" s="16">
        <v>2003</v>
      </c>
      <c r="F155" s="15" t="s">
        <v>185</v>
      </c>
      <c r="G155" s="36">
        <v>37803</v>
      </c>
      <c r="H155" s="36">
        <v>38898</v>
      </c>
      <c r="I155" s="32">
        <f t="shared" si="4"/>
        <v>35.90163934426229</v>
      </c>
      <c r="J155" s="33">
        <v>1095250</v>
      </c>
      <c r="K155" s="33">
        <v>109525</v>
      </c>
      <c r="L155" s="17">
        <f t="shared" si="5"/>
        <v>0.1</v>
      </c>
    </row>
    <row r="156" spans="1:12" s="22" customFormat="1" ht="25.5">
      <c r="A156" s="16" t="s">
        <v>97</v>
      </c>
      <c r="B156" s="16" t="s">
        <v>242</v>
      </c>
      <c r="C156" s="16" t="s">
        <v>214</v>
      </c>
      <c r="D156" s="16" t="s">
        <v>511</v>
      </c>
      <c r="E156" s="16">
        <v>2003</v>
      </c>
      <c r="F156" s="15" t="s">
        <v>10</v>
      </c>
      <c r="G156" s="36">
        <v>37895</v>
      </c>
      <c r="H156" s="36">
        <v>38748</v>
      </c>
      <c r="I156" s="32">
        <f t="shared" si="4"/>
        <v>27.9672131147541</v>
      </c>
      <c r="J156" s="33">
        <v>231889.43</v>
      </c>
      <c r="K156" s="33">
        <v>125469.05</v>
      </c>
      <c r="L156" s="17">
        <f t="shared" si="5"/>
        <v>0.5410727431603933</v>
      </c>
    </row>
    <row r="157" spans="1:12" s="22" customFormat="1" ht="25.5">
      <c r="A157" s="16" t="s">
        <v>298</v>
      </c>
      <c r="B157" s="16" t="s">
        <v>380</v>
      </c>
      <c r="C157" s="16" t="s">
        <v>214</v>
      </c>
      <c r="D157" s="16" t="s">
        <v>505</v>
      </c>
      <c r="E157" s="16">
        <v>2003</v>
      </c>
      <c r="F157" s="15" t="s">
        <v>185</v>
      </c>
      <c r="G157" s="36">
        <v>37773</v>
      </c>
      <c r="H157" s="36">
        <v>38138</v>
      </c>
      <c r="I157" s="32">
        <f t="shared" si="4"/>
        <v>11.967213114754099</v>
      </c>
      <c r="J157" s="33">
        <v>106302.21</v>
      </c>
      <c r="K157" s="33">
        <v>79727</v>
      </c>
      <c r="L157" s="17">
        <f t="shared" si="5"/>
        <v>0.7500032219461853</v>
      </c>
    </row>
    <row r="158" spans="1:12" s="22" customFormat="1" ht="12.75">
      <c r="A158" s="16" t="s">
        <v>161</v>
      </c>
      <c r="B158" s="16" t="s">
        <v>71</v>
      </c>
      <c r="C158" s="16" t="s">
        <v>214</v>
      </c>
      <c r="D158" s="16" t="s">
        <v>504</v>
      </c>
      <c r="E158" s="16">
        <v>2003</v>
      </c>
      <c r="F158" s="15" t="s">
        <v>368</v>
      </c>
      <c r="G158" s="36">
        <v>37773</v>
      </c>
      <c r="H158" s="36">
        <v>38868</v>
      </c>
      <c r="I158" s="32">
        <f t="shared" si="4"/>
        <v>35.90163934426229</v>
      </c>
      <c r="J158" s="33">
        <v>850018</v>
      </c>
      <c r="K158" s="33">
        <v>48450.95</v>
      </c>
      <c r="L158" s="17">
        <f t="shared" si="5"/>
        <v>0.056999910590128676</v>
      </c>
    </row>
    <row r="159" spans="1:12" s="22" customFormat="1" ht="25.5">
      <c r="A159" s="16" t="s">
        <v>330</v>
      </c>
      <c r="B159" s="16" t="s">
        <v>51</v>
      </c>
      <c r="C159" s="16" t="s">
        <v>214</v>
      </c>
      <c r="D159" s="16" t="s">
        <v>504</v>
      </c>
      <c r="E159" s="16">
        <v>2003</v>
      </c>
      <c r="F159" s="15" t="s">
        <v>10</v>
      </c>
      <c r="G159" s="36">
        <v>37865</v>
      </c>
      <c r="H159" s="36">
        <v>38230</v>
      </c>
      <c r="I159" s="32">
        <f t="shared" si="4"/>
        <v>11.967213114754099</v>
      </c>
      <c r="J159" s="33">
        <v>49777</v>
      </c>
      <c r="K159" s="33">
        <v>24808.75</v>
      </c>
      <c r="L159" s="17">
        <f t="shared" si="5"/>
        <v>0.4983978544307612</v>
      </c>
    </row>
    <row r="160" spans="1:12" s="22" customFormat="1" ht="25.5">
      <c r="A160" s="16" t="s">
        <v>108</v>
      </c>
      <c r="B160" s="38" t="s">
        <v>391</v>
      </c>
      <c r="C160" s="16" t="s">
        <v>214</v>
      </c>
      <c r="D160" s="16" t="s">
        <v>510</v>
      </c>
      <c r="E160" s="16">
        <v>2003</v>
      </c>
      <c r="F160" s="15" t="s">
        <v>185</v>
      </c>
      <c r="G160" s="36">
        <v>37681</v>
      </c>
      <c r="H160" s="36">
        <v>38045</v>
      </c>
      <c r="I160" s="32">
        <f t="shared" si="4"/>
        <v>11.934426229508198</v>
      </c>
      <c r="J160" s="33">
        <v>230465</v>
      </c>
      <c r="K160" s="33">
        <v>21894.65</v>
      </c>
      <c r="L160" s="17">
        <f t="shared" si="5"/>
        <v>0.09500206105048489</v>
      </c>
    </row>
    <row r="161" spans="1:12" s="22" customFormat="1" ht="12.75">
      <c r="A161" s="16" t="s">
        <v>72</v>
      </c>
      <c r="B161" s="16" t="s">
        <v>179</v>
      </c>
      <c r="C161" s="16" t="s">
        <v>214</v>
      </c>
      <c r="D161" s="16" t="s">
        <v>512</v>
      </c>
      <c r="E161" s="16">
        <v>2003</v>
      </c>
      <c r="F161" s="15" t="s">
        <v>368</v>
      </c>
      <c r="G161" s="36">
        <v>37987</v>
      </c>
      <c r="H161" s="36">
        <v>38564</v>
      </c>
      <c r="I161" s="32">
        <f t="shared" si="4"/>
        <v>18.918032786885245</v>
      </c>
      <c r="J161" s="33">
        <v>99157</v>
      </c>
      <c r="K161" s="33">
        <v>74266</v>
      </c>
      <c r="L161" s="17">
        <f t="shared" si="5"/>
        <v>0.748973849551721</v>
      </c>
    </row>
    <row r="162" spans="1:12" s="22" customFormat="1" ht="12.75">
      <c r="A162" s="16" t="s">
        <v>332</v>
      </c>
      <c r="B162" s="15" t="s">
        <v>211</v>
      </c>
      <c r="C162" s="16" t="s">
        <v>214</v>
      </c>
      <c r="D162" s="16" t="s">
        <v>510</v>
      </c>
      <c r="E162" s="16">
        <v>2003</v>
      </c>
      <c r="F162" s="15" t="s">
        <v>612</v>
      </c>
      <c r="G162" s="36">
        <v>37742</v>
      </c>
      <c r="H162" s="36">
        <v>38107</v>
      </c>
      <c r="I162" s="32">
        <f t="shared" si="4"/>
        <v>11.967213114754099</v>
      </c>
      <c r="J162" s="33">
        <v>407378</v>
      </c>
      <c r="K162" s="33">
        <v>38701.1</v>
      </c>
      <c r="L162" s="17">
        <f t="shared" si="5"/>
        <v>0.09500046639730177</v>
      </c>
    </row>
    <row r="163" spans="1:12" s="22" customFormat="1" ht="12.75">
      <c r="A163" s="16" t="s">
        <v>171</v>
      </c>
      <c r="B163" s="38" t="s">
        <v>47</v>
      </c>
      <c r="C163" s="16" t="s">
        <v>214</v>
      </c>
      <c r="D163" s="16" t="s">
        <v>513</v>
      </c>
      <c r="E163" s="16">
        <v>2004</v>
      </c>
      <c r="F163" s="15" t="s">
        <v>360</v>
      </c>
      <c r="G163" s="36">
        <v>38261</v>
      </c>
      <c r="H163" s="36">
        <v>38625</v>
      </c>
      <c r="I163" s="32">
        <f t="shared" si="4"/>
        <v>11.934426229508198</v>
      </c>
      <c r="J163" s="33">
        <v>266830</v>
      </c>
      <c r="K163" s="33">
        <v>80691</v>
      </c>
      <c r="L163" s="17">
        <f t="shared" si="5"/>
        <v>0.3024060263088858</v>
      </c>
    </row>
    <row r="164" spans="1:12" s="22" customFormat="1" ht="25.5">
      <c r="A164" s="16" t="s">
        <v>330</v>
      </c>
      <c r="B164" s="38" t="s">
        <v>228</v>
      </c>
      <c r="C164" s="16" t="s">
        <v>214</v>
      </c>
      <c r="D164" s="16" t="s">
        <v>514</v>
      </c>
      <c r="E164" s="16">
        <v>2004</v>
      </c>
      <c r="F164" s="15" t="s">
        <v>368</v>
      </c>
      <c r="G164" s="36">
        <v>38322</v>
      </c>
      <c r="H164" s="36">
        <v>38686</v>
      </c>
      <c r="I164" s="32">
        <f t="shared" si="4"/>
        <v>11.934426229508198</v>
      </c>
      <c r="J164" s="33">
        <v>371634.74</v>
      </c>
      <c r="K164" s="33">
        <v>37685.76</v>
      </c>
      <c r="L164" s="17">
        <f t="shared" si="5"/>
        <v>0.10140537453522241</v>
      </c>
    </row>
    <row r="165" spans="1:12" s="22" customFormat="1" ht="25.5">
      <c r="A165" s="16" t="s">
        <v>108</v>
      </c>
      <c r="B165" s="38" t="s">
        <v>391</v>
      </c>
      <c r="C165" s="16" t="s">
        <v>214</v>
      </c>
      <c r="D165" s="16" t="s">
        <v>510</v>
      </c>
      <c r="E165" s="16">
        <v>2004</v>
      </c>
      <c r="F165" s="15" t="s">
        <v>185</v>
      </c>
      <c r="G165" s="36">
        <v>38047</v>
      </c>
      <c r="H165" s="36">
        <v>38473</v>
      </c>
      <c r="I165" s="32">
        <f t="shared" si="4"/>
        <v>13.967213114754099</v>
      </c>
      <c r="J165" s="33">
        <v>207106</v>
      </c>
      <c r="K165" s="33">
        <v>7093.8</v>
      </c>
      <c r="L165" s="17">
        <f t="shared" si="5"/>
        <v>0.03425202553281895</v>
      </c>
    </row>
    <row r="166" spans="1:12" s="22" customFormat="1" ht="25.5">
      <c r="A166" s="16" t="s">
        <v>161</v>
      </c>
      <c r="B166" s="38" t="s">
        <v>382</v>
      </c>
      <c r="C166" s="16" t="s">
        <v>214</v>
      </c>
      <c r="D166" s="16" t="s">
        <v>504</v>
      </c>
      <c r="E166" s="16">
        <v>2004</v>
      </c>
      <c r="F166" s="15" t="s">
        <v>10</v>
      </c>
      <c r="G166" s="36">
        <v>38384</v>
      </c>
      <c r="H166" s="36">
        <v>38748</v>
      </c>
      <c r="I166" s="32">
        <f t="shared" si="4"/>
        <v>11.934426229508198</v>
      </c>
      <c r="J166" s="33">
        <v>226701</v>
      </c>
      <c r="K166" s="33">
        <v>54641</v>
      </c>
      <c r="L166" s="17">
        <f t="shared" si="5"/>
        <v>0.24102672683402368</v>
      </c>
    </row>
    <row r="167" spans="1:12" s="22" customFormat="1" ht="12.75">
      <c r="A167" s="16" t="s">
        <v>332</v>
      </c>
      <c r="B167" s="38" t="s">
        <v>379</v>
      </c>
      <c r="C167" s="16" t="s">
        <v>214</v>
      </c>
      <c r="D167" s="16" t="s">
        <v>510</v>
      </c>
      <c r="E167" s="16">
        <v>2004</v>
      </c>
      <c r="F167" s="15" t="s">
        <v>612</v>
      </c>
      <c r="G167" s="36">
        <v>38108</v>
      </c>
      <c r="H167" s="36">
        <v>38472</v>
      </c>
      <c r="I167" s="32">
        <f t="shared" si="4"/>
        <v>11.934426229508198</v>
      </c>
      <c r="J167" s="33">
        <v>231945</v>
      </c>
      <c r="K167" s="33">
        <v>25231</v>
      </c>
      <c r="L167" s="17">
        <f t="shared" si="5"/>
        <v>0.10878009873030245</v>
      </c>
    </row>
    <row r="168" spans="1:12" s="22" customFormat="1" ht="12.75">
      <c r="A168" s="16" t="s">
        <v>97</v>
      </c>
      <c r="B168" s="38" t="s">
        <v>324</v>
      </c>
      <c r="C168" s="16" t="s">
        <v>214</v>
      </c>
      <c r="D168" s="16" t="s">
        <v>513</v>
      </c>
      <c r="E168" s="16">
        <v>2004</v>
      </c>
      <c r="F168" s="15" t="s">
        <v>470</v>
      </c>
      <c r="G168" s="36">
        <v>38534</v>
      </c>
      <c r="H168" s="36">
        <v>39263</v>
      </c>
      <c r="I168" s="32">
        <f t="shared" si="4"/>
        <v>23.901639344262296</v>
      </c>
      <c r="J168" s="33">
        <v>193054.06</v>
      </c>
      <c r="K168" s="33">
        <v>123847.78</v>
      </c>
      <c r="L168" s="17">
        <f t="shared" si="5"/>
        <v>0.6415186502682202</v>
      </c>
    </row>
    <row r="169" spans="1:12" s="22" customFormat="1" ht="12.75">
      <c r="A169" s="16" t="s">
        <v>332</v>
      </c>
      <c r="B169" s="38" t="s">
        <v>87</v>
      </c>
      <c r="C169" s="16" t="s">
        <v>214</v>
      </c>
      <c r="D169" s="16" t="s">
        <v>510</v>
      </c>
      <c r="E169" s="16">
        <v>2004</v>
      </c>
      <c r="F169" s="15" t="s">
        <v>612</v>
      </c>
      <c r="G169" s="36">
        <v>37956</v>
      </c>
      <c r="H169" s="36">
        <v>38321</v>
      </c>
      <c r="I169" s="32">
        <f t="shared" si="4"/>
        <v>11.967213114754099</v>
      </c>
      <c r="J169" s="33">
        <v>238398</v>
      </c>
      <c r="K169" s="33">
        <v>23840</v>
      </c>
      <c r="L169" s="17">
        <f t="shared" si="5"/>
        <v>0.10000083893321253</v>
      </c>
    </row>
    <row r="170" spans="1:12" s="22" customFormat="1" ht="12.75">
      <c r="A170" s="16" t="s">
        <v>298</v>
      </c>
      <c r="B170" s="16" t="s">
        <v>186</v>
      </c>
      <c r="C170" s="16" t="s">
        <v>214</v>
      </c>
      <c r="D170" s="16" t="s">
        <v>505</v>
      </c>
      <c r="E170" s="16">
        <v>2004</v>
      </c>
      <c r="F170" s="15" t="s">
        <v>185</v>
      </c>
      <c r="G170" s="36">
        <v>38139</v>
      </c>
      <c r="H170" s="36">
        <v>38503</v>
      </c>
      <c r="I170" s="32">
        <f t="shared" si="4"/>
        <v>11.934426229508198</v>
      </c>
      <c r="J170" s="33">
        <v>465369</v>
      </c>
      <c r="K170" s="33">
        <v>155000</v>
      </c>
      <c r="L170" s="17">
        <f t="shared" si="5"/>
        <v>0.33306902694420987</v>
      </c>
    </row>
    <row r="171" spans="1:12" s="22" customFormat="1" ht="25.5">
      <c r="A171" s="16" t="s">
        <v>378</v>
      </c>
      <c r="B171" s="16" t="s">
        <v>201</v>
      </c>
      <c r="C171" s="16" t="s">
        <v>214</v>
      </c>
      <c r="D171" s="16" t="s">
        <v>504</v>
      </c>
      <c r="E171" s="16">
        <v>2004</v>
      </c>
      <c r="F171" s="15" t="s">
        <v>10</v>
      </c>
      <c r="G171" s="36">
        <v>38397</v>
      </c>
      <c r="H171" s="36">
        <v>38929</v>
      </c>
      <c r="I171" s="32">
        <f t="shared" si="4"/>
        <v>17.442622950819672</v>
      </c>
      <c r="J171" s="33">
        <v>100423</v>
      </c>
      <c r="K171" s="33">
        <v>49277</v>
      </c>
      <c r="L171" s="17">
        <f t="shared" si="5"/>
        <v>0.49069436284516493</v>
      </c>
    </row>
    <row r="172" spans="1:12" s="22" customFormat="1" ht="12.75">
      <c r="A172" s="16" t="s">
        <v>108</v>
      </c>
      <c r="B172" s="15" t="s">
        <v>384</v>
      </c>
      <c r="C172" s="16" t="s">
        <v>214</v>
      </c>
      <c r="D172" s="16" t="s">
        <v>504</v>
      </c>
      <c r="E172" s="16">
        <v>2004</v>
      </c>
      <c r="F172" s="15" t="s">
        <v>185</v>
      </c>
      <c r="G172" s="36">
        <v>37987</v>
      </c>
      <c r="H172" s="36">
        <v>38352</v>
      </c>
      <c r="I172" s="32">
        <f t="shared" si="4"/>
        <v>11.967213114754099</v>
      </c>
      <c r="J172" s="33">
        <v>256186</v>
      </c>
      <c r="K172" s="33">
        <v>50186</v>
      </c>
      <c r="L172" s="17">
        <f t="shared" si="5"/>
        <v>0.19589673128117852</v>
      </c>
    </row>
    <row r="173" spans="1:12" s="22" customFormat="1" ht="25.5">
      <c r="A173" s="16" t="s">
        <v>330</v>
      </c>
      <c r="B173" s="15" t="s">
        <v>227</v>
      </c>
      <c r="C173" s="16" t="s">
        <v>214</v>
      </c>
      <c r="D173" s="16" t="s">
        <v>514</v>
      </c>
      <c r="E173" s="16">
        <v>2005</v>
      </c>
      <c r="F173" s="15" t="s">
        <v>368</v>
      </c>
      <c r="G173" s="36">
        <v>38322</v>
      </c>
      <c r="H173" s="36">
        <v>38686</v>
      </c>
      <c r="I173" s="32">
        <f t="shared" si="4"/>
        <v>11.934426229508198</v>
      </c>
      <c r="J173" s="33">
        <v>371634.74</v>
      </c>
      <c r="K173" s="33">
        <v>24083.18</v>
      </c>
      <c r="L173" s="17">
        <f t="shared" si="5"/>
        <v>0.0648033604178124</v>
      </c>
    </row>
    <row r="174" spans="1:12" s="22" customFormat="1" ht="12.75">
      <c r="A174" s="16" t="s">
        <v>72</v>
      </c>
      <c r="B174" s="38" t="s">
        <v>254</v>
      </c>
      <c r="C174" s="16" t="s">
        <v>214</v>
      </c>
      <c r="D174" s="16" t="s">
        <v>512</v>
      </c>
      <c r="E174" s="16">
        <v>2005</v>
      </c>
      <c r="F174" s="15" t="s">
        <v>368</v>
      </c>
      <c r="G174" s="36">
        <v>38749</v>
      </c>
      <c r="H174" s="36">
        <v>39355</v>
      </c>
      <c r="I174" s="32">
        <f t="shared" si="4"/>
        <v>19.868852459016395</v>
      </c>
      <c r="J174" s="33">
        <v>172842</v>
      </c>
      <c r="K174" s="33">
        <v>129565</v>
      </c>
      <c r="L174" s="17">
        <f t="shared" si="5"/>
        <v>0.7496152555513128</v>
      </c>
    </row>
    <row r="175" spans="1:12" s="22" customFormat="1" ht="25.5">
      <c r="A175" s="16" t="s">
        <v>332</v>
      </c>
      <c r="B175" s="38" t="s">
        <v>359</v>
      </c>
      <c r="C175" s="16" t="s">
        <v>214</v>
      </c>
      <c r="D175" s="16" t="s">
        <v>510</v>
      </c>
      <c r="E175" s="16">
        <v>2005</v>
      </c>
      <c r="F175" s="15" t="s">
        <v>612</v>
      </c>
      <c r="G175" s="36">
        <v>38473</v>
      </c>
      <c r="H175" s="36">
        <v>38837</v>
      </c>
      <c r="I175" s="32">
        <f t="shared" si="4"/>
        <v>11.934426229508198</v>
      </c>
      <c r="J175" s="33">
        <v>231945</v>
      </c>
      <c r="K175" s="33">
        <v>46388.99</v>
      </c>
      <c r="L175" s="17">
        <f t="shared" si="5"/>
        <v>0.1999999568863308</v>
      </c>
    </row>
    <row r="176" spans="1:12" s="22" customFormat="1" ht="12.75">
      <c r="A176" s="16" t="s">
        <v>332</v>
      </c>
      <c r="B176" s="38" t="s">
        <v>87</v>
      </c>
      <c r="C176" s="16" t="s">
        <v>214</v>
      </c>
      <c r="D176" s="16" t="s">
        <v>510</v>
      </c>
      <c r="E176" s="16">
        <v>2005</v>
      </c>
      <c r="F176" s="15" t="s">
        <v>612</v>
      </c>
      <c r="G176" s="36">
        <v>38322</v>
      </c>
      <c r="H176" s="36">
        <v>38686</v>
      </c>
      <c r="I176" s="32">
        <f t="shared" si="4"/>
        <v>11.934426229508198</v>
      </c>
      <c r="J176" s="33">
        <v>203230</v>
      </c>
      <c r="K176" s="33">
        <v>40646</v>
      </c>
      <c r="L176" s="17">
        <f t="shared" si="5"/>
        <v>0.2</v>
      </c>
    </row>
    <row r="177" spans="1:12" s="22" customFormat="1" ht="12.75">
      <c r="A177" s="16" t="s">
        <v>108</v>
      </c>
      <c r="B177" s="38" t="s">
        <v>383</v>
      </c>
      <c r="C177" s="16" t="s">
        <v>214</v>
      </c>
      <c r="D177" s="16" t="s">
        <v>504</v>
      </c>
      <c r="E177" s="16">
        <v>2005</v>
      </c>
      <c r="F177" s="15" t="s">
        <v>185</v>
      </c>
      <c r="G177" s="36">
        <v>38353</v>
      </c>
      <c r="H177" s="36">
        <v>38807</v>
      </c>
      <c r="I177" s="32">
        <f t="shared" si="4"/>
        <v>14.885245901639344</v>
      </c>
      <c r="J177" s="33">
        <v>260777</v>
      </c>
      <c r="K177" s="33">
        <v>50777</v>
      </c>
      <c r="L177" s="17">
        <f t="shared" si="5"/>
        <v>0.1947142577758008</v>
      </c>
    </row>
    <row r="178" spans="1:12" s="22" customFormat="1" ht="25.5">
      <c r="A178" s="17" t="s">
        <v>332</v>
      </c>
      <c r="B178" s="17" t="s">
        <v>223</v>
      </c>
      <c r="C178" s="17" t="s">
        <v>214</v>
      </c>
      <c r="D178" s="16" t="s">
        <v>510</v>
      </c>
      <c r="E178" s="16">
        <v>2006</v>
      </c>
      <c r="F178" s="15" t="s">
        <v>368</v>
      </c>
      <c r="G178" s="36">
        <v>38718</v>
      </c>
      <c r="H178" s="36">
        <v>39263</v>
      </c>
      <c r="I178" s="32">
        <f t="shared" si="4"/>
        <v>17.868852459016395</v>
      </c>
      <c r="J178" s="33">
        <v>382500.13</v>
      </c>
      <c r="K178" s="33">
        <v>53612.75</v>
      </c>
      <c r="L178" s="17">
        <f t="shared" si="5"/>
        <v>0.1401640046501422</v>
      </c>
    </row>
    <row r="179" spans="1:12" s="22" customFormat="1" ht="12.75">
      <c r="A179" s="16" t="s">
        <v>161</v>
      </c>
      <c r="B179" s="16" t="s">
        <v>340</v>
      </c>
      <c r="C179" s="17" t="s">
        <v>214</v>
      </c>
      <c r="D179" s="16" t="s">
        <v>504</v>
      </c>
      <c r="E179" s="16">
        <v>2006</v>
      </c>
      <c r="F179" s="15" t="s">
        <v>185</v>
      </c>
      <c r="G179" s="36">
        <v>38991</v>
      </c>
      <c r="H179" s="36">
        <v>39447</v>
      </c>
      <c r="I179" s="32">
        <f t="shared" si="4"/>
        <v>14.950819672131148</v>
      </c>
      <c r="J179" s="33">
        <v>134722</v>
      </c>
      <c r="K179" s="33">
        <v>71000</v>
      </c>
      <c r="L179" s="17">
        <f t="shared" si="5"/>
        <v>0.5270111785751399</v>
      </c>
    </row>
    <row r="180" spans="1:12" s="22" customFormat="1" ht="25.5">
      <c r="A180" s="17" t="s">
        <v>330</v>
      </c>
      <c r="B180" s="17" t="s">
        <v>267</v>
      </c>
      <c r="C180" s="17" t="s">
        <v>214</v>
      </c>
      <c r="D180" s="16" t="s">
        <v>515</v>
      </c>
      <c r="E180" s="16">
        <v>2006</v>
      </c>
      <c r="F180" s="15" t="s">
        <v>470</v>
      </c>
      <c r="G180" s="36">
        <v>38777</v>
      </c>
      <c r="H180" s="36">
        <v>39141</v>
      </c>
      <c r="I180" s="32">
        <f t="shared" si="4"/>
        <v>11.934426229508198</v>
      </c>
      <c r="J180" s="33">
        <v>137238.2</v>
      </c>
      <c r="K180" s="33">
        <v>26660</v>
      </c>
      <c r="L180" s="17">
        <f t="shared" si="5"/>
        <v>0.19426078161911187</v>
      </c>
    </row>
    <row r="181" spans="1:12" s="23" customFormat="1" ht="25.5">
      <c r="A181" s="17" t="s">
        <v>332</v>
      </c>
      <c r="B181" s="17" t="s">
        <v>351</v>
      </c>
      <c r="C181" s="17" t="s">
        <v>214</v>
      </c>
      <c r="D181" s="16" t="s">
        <v>516</v>
      </c>
      <c r="E181" s="16">
        <v>2006</v>
      </c>
      <c r="F181" s="15" t="s">
        <v>612</v>
      </c>
      <c r="G181" s="36">
        <v>38718</v>
      </c>
      <c r="H181" s="36">
        <v>39082</v>
      </c>
      <c r="I181" s="32">
        <f t="shared" si="4"/>
        <v>11.934426229508198</v>
      </c>
      <c r="J181" s="33">
        <v>515353.73</v>
      </c>
      <c r="K181" s="33">
        <v>51535.37</v>
      </c>
      <c r="L181" s="17">
        <f t="shared" si="5"/>
        <v>0.09999999417875564</v>
      </c>
    </row>
    <row r="182" spans="1:12" s="23" customFormat="1" ht="12.75">
      <c r="A182" s="16" t="s">
        <v>332</v>
      </c>
      <c r="B182" s="16" t="s">
        <v>113</v>
      </c>
      <c r="C182" s="17" t="s">
        <v>214</v>
      </c>
      <c r="D182" s="16" t="s">
        <v>505</v>
      </c>
      <c r="E182" s="16">
        <v>2006</v>
      </c>
      <c r="F182" s="15" t="s">
        <v>360</v>
      </c>
      <c r="G182" s="36">
        <v>38991</v>
      </c>
      <c r="H182" s="36">
        <v>39386</v>
      </c>
      <c r="I182" s="32">
        <f t="shared" si="4"/>
        <v>12.950819672131148</v>
      </c>
      <c r="J182" s="33">
        <v>191905.57</v>
      </c>
      <c r="K182" s="33">
        <v>143679.49</v>
      </c>
      <c r="L182" s="17">
        <f t="shared" si="5"/>
        <v>0.7486989043621818</v>
      </c>
    </row>
    <row r="183" spans="1:12" s="23" customFormat="1" ht="25.5">
      <c r="A183" s="17" t="s">
        <v>330</v>
      </c>
      <c r="B183" s="15" t="s">
        <v>227</v>
      </c>
      <c r="C183" s="17" t="s">
        <v>214</v>
      </c>
      <c r="D183" s="16" t="s">
        <v>514</v>
      </c>
      <c r="E183" s="16">
        <v>2006</v>
      </c>
      <c r="F183" s="15" t="s">
        <v>368</v>
      </c>
      <c r="G183" s="36">
        <v>38687</v>
      </c>
      <c r="H183" s="36">
        <v>39051</v>
      </c>
      <c r="I183" s="32">
        <f t="shared" si="4"/>
        <v>11.934426229508198</v>
      </c>
      <c r="J183" s="33">
        <v>264612.83</v>
      </c>
      <c r="K183" s="33">
        <v>26400.62</v>
      </c>
      <c r="L183" s="17">
        <f t="shared" si="5"/>
        <v>0.09977074807748361</v>
      </c>
    </row>
    <row r="184" spans="1:12" s="23" customFormat="1" ht="12.75">
      <c r="A184" s="16" t="s">
        <v>108</v>
      </c>
      <c r="B184" s="16" t="s">
        <v>296</v>
      </c>
      <c r="C184" s="17" t="s">
        <v>214</v>
      </c>
      <c r="D184" s="16" t="s">
        <v>517</v>
      </c>
      <c r="E184" s="16">
        <v>2006</v>
      </c>
      <c r="F184" s="15" t="s">
        <v>185</v>
      </c>
      <c r="G184" s="36">
        <v>38991</v>
      </c>
      <c r="H184" s="36">
        <v>39375</v>
      </c>
      <c r="I184" s="32">
        <f t="shared" si="4"/>
        <v>12.59016393442623</v>
      </c>
      <c r="J184" s="33">
        <v>252589.22</v>
      </c>
      <c r="K184" s="33">
        <v>189441.92</v>
      </c>
      <c r="L184" s="17">
        <f t="shared" si="5"/>
        <v>0.7500000197949858</v>
      </c>
    </row>
    <row r="185" spans="1:12" s="23" customFormat="1" ht="25.5">
      <c r="A185" s="16" t="s">
        <v>72</v>
      </c>
      <c r="B185" s="16" t="s">
        <v>393</v>
      </c>
      <c r="C185" s="17" t="s">
        <v>214</v>
      </c>
      <c r="D185" s="16" t="s">
        <v>510</v>
      </c>
      <c r="E185" s="16">
        <v>2006</v>
      </c>
      <c r="F185" s="15" t="s">
        <v>368</v>
      </c>
      <c r="G185" s="36">
        <v>38991</v>
      </c>
      <c r="H185" s="36">
        <v>39538</v>
      </c>
      <c r="I185" s="32">
        <f t="shared" si="4"/>
        <v>17.934426229508198</v>
      </c>
      <c r="J185" s="33">
        <v>104986</v>
      </c>
      <c r="K185" s="33">
        <v>77909</v>
      </c>
      <c r="L185" s="17">
        <f t="shared" si="5"/>
        <v>0.7420894214466691</v>
      </c>
    </row>
    <row r="186" spans="1:12" s="22" customFormat="1" ht="25.5">
      <c r="A186" s="16" t="s">
        <v>249</v>
      </c>
      <c r="B186" s="16" t="s">
        <v>349</v>
      </c>
      <c r="C186" s="17" t="s">
        <v>214</v>
      </c>
      <c r="D186" s="16" t="s">
        <v>508</v>
      </c>
      <c r="E186" s="16">
        <v>2006</v>
      </c>
      <c r="F186" s="15" t="s">
        <v>185</v>
      </c>
      <c r="G186" s="36">
        <v>38991</v>
      </c>
      <c r="H186" s="36">
        <v>39386</v>
      </c>
      <c r="I186" s="32">
        <f t="shared" si="4"/>
        <v>12.950819672131148</v>
      </c>
      <c r="J186" s="33">
        <v>178359</v>
      </c>
      <c r="K186" s="33">
        <v>133769</v>
      </c>
      <c r="L186" s="17">
        <f t="shared" si="5"/>
        <v>0.7499985983325764</v>
      </c>
    </row>
    <row r="187" spans="1:12" s="22" customFormat="1" ht="25.5">
      <c r="A187" s="16" t="s">
        <v>133</v>
      </c>
      <c r="B187" s="16" t="s">
        <v>292</v>
      </c>
      <c r="C187" s="17" t="s">
        <v>214</v>
      </c>
      <c r="D187" s="16" t="s">
        <v>504</v>
      </c>
      <c r="E187" s="16">
        <v>2006</v>
      </c>
      <c r="F187" s="15" t="s">
        <v>185</v>
      </c>
      <c r="G187" s="36">
        <v>39083</v>
      </c>
      <c r="H187" s="36">
        <v>40512</v>
      </c>
      <c r="I187" s="32">
        <f t="shared" si="4"/>
        <v>46.85245901639344</v>
      </c>
      <c r="J187" s="33">
        <v>231620</v>
      </c>
      <c r="K187" s="33">
        <v>173715</v>
      </c>
      <c r="L187" s="17">
        <f t="shared" si="5"/>
        <v>0.75</v>
      </c>
    </row>
    <row r="188" spans="1:12" s="22" customFormat="1" ht="25.5">
      <c r="A188" s="16" t="s">
        <v>158</v>
      </c>
      <c r="B188" s="16" t="s">
        <v>350</v>
      </c>
      <c r="C188" s="17" t="s">
        <v>214</v>
      </c>
      <c r="D188" s="16" t="s">
        <v>507</v>
      </c>
      <c r="E188" s="16">
        <v>2006</v>
      </c>
      <c r="F188" s="15" t="s">
        <v>185</v>
      </c>
      <c r="G188" s="36">
        <v>39312</v>
      </c>
      <c r="H188" s="36">
        <v>39677</v>
      </c>
      <c r="I188" s="32">
        <f t="shared" si="4"/>
        <v>11.967213114754099</v>
      </c>
      <c r="J188" s="33">
        <v>362841.485</v>
      </c>
      <c r="K188" s="33">
        <v>68033</v>
      </c>
      <c r="L188" s="17">
        <f t="shared" si="5"/>
        <v>0.18750061063166468</v>
      </c>
    </row>
    <row r="189" spans="1:12" s="22" customFormat="1" ht="25.5">
      <c r="A189" s="16" t="s">
        <v>158</v>
      </c>
      <c r="B189" s="16" t="s">
        <v>123</v>
      </c>
      <c r="C189" s="17" t="s">
        <v>214</v>
      </c>
      <c r="D189" s="16" t="s">
        <v>507</v>
      </c>
      <c r="E189" s="16">
        <v>2006</v>
      </c>
      <c r="F189" s="15" t="s">
        <v>185</v>
      </c>
      <c r="G189" s="36">
        <v>39678</v>
      </c>
      <c r="H189" s="36">
        <v>40042</v>
      </c>
      <c r="I189" s="32">
        <f t="shared" si="4"/>
        <v>11.934426229508198</v>
      </c>
      <c r="J189" s="33">
        <v>522309</v>
      </c>
      <c r="K189" s="33">
        <v>99239</v>
      </c>
      <c r="L189" s="17">
        <f t="shared" si="5"/>
        <v>0.19000055522688677</v>
      </c>
    </row>
    <row r="190" spans="1:12" s="22" customFormat="1" ht="25.5">
      <c r="A190" s="16" t="s">
        <v>158</v>
      </c>
      <c r="B190" s="16" t="s">
        <v>346</v>
      </c>
      <c r="C190" s="17" t="s">
        <v>214</v>
      </c>
      <c r="D190" s="16" t="s">
        <v>507</v>
      </c>
      <c r="E190" s="16">
        <v>2006</v>
      </c>
      <c r="F190" s="15" t="s">
        <v>185</v>
      </c>
      <c r="G190" s="36">
        <v>40043</v>
      </c>
      <c r="H190" s="36">
        <v>40407</v>
      </c>
      <c r="I190" s="32">
        <f t="shared" si="4"/>
        <v>11.934426229508198</v>
      </c>
      <c r="J190" s="33">
        <v>644773</v>
      </c>
      <c r="K190" s="33">
        <v>128955</v>
      </c>
      <c r="L190" s="17">
        <f t="shared" si="5"/>
        <v>0.2000006203733717</v>
      </c>
    </row>
    <row r="191" spans="1:12" s="22" customFormat="1" ht="25.5">
      <c r="A191" s="16" t="s">
        <v>158</v>
      </c>
      <c r="B191" s="16" t="s">
        <v>207</v>
      </c>
      <c r="C191" s="17" t="s">
        <v>214</v>
      </c>
      <c r="D191" s="16" t="s">
        <v>507</v>
      </c>
      <c r="E191" s="16">
        <v>2006</v>
      </c>
      <c r="F191" s="15" t="s">
        <v>185</v>
      </c>
      <c r="G191" s="36">
        <v>40408</v>
      </c>
      <c r="H191" s="36">
        <v>40999</v>
      </c>
      <c r="I191" s="32">
        <f t="shared" si="4"/>
        <v>19.37704918032787</v>
      </c>
      <c r="J191" s="33">
        <v>266105</v>
      </c>
      <c r="K191" s="33">
        <v>40529</v>
      </c>
      <c r="L191" s="17">
        <f t="shared" si="5"/>
        <v>0.15230454144040886</v>
      </c>
    </row>
    <row r="192" spans="1:12" s="22" customFormat="1" ht="25.5">
      <c r="A192" s="16" t="s">
        <v>161</v>
      </c>
      <c r="B192" s="16" t="s">
        <v>68</v>
      </c>
      <c r="C192" s="17" t="s">
        <v>214</v>
      </c>
      <c r="D192" s="16" t="s">
        <v>511</v>
      </c>
      <c r="E192" s="16">
        <v>2006</v>
      </c>
      <c r="F192" s="15" t="s">
        <v>10</v>
      </c>
      <c r="G192" s="36">
        <v>38961</v>
      </c>
      <c r="H192" s="36">
        <v>39325</v>
      </c>
      <c r="I192" s="32">
        <f t="shared" si="4"/>
        <v>11.934426229508198</v>
      </c>
      <c r="J192" s="33">
        <v>332894</v>
      </c>
      <c r="K192" s="33">
        <v>86590</v>
      </c>
      <c r="L192" s="17">
        <f t="shared" si="5"/>
        <v>0.26011282870823743</v>
      </c>
    </row>
    <row r="193" spans="1:12" s="22" customFormat="1" ht="25.5">
      <c r="A193" s="15" t="s">
        <v>332</v>
      </c>
      <c r="B193" s="15" t="s">
        <v>53</v>
      </c>
      <c r="C193" s="15" t="s">
        <v>214</v>
      </c>
      <c r="D193" s="15" t="s">
        <v>516</v>
      </c>
      <c r="E193" s="15">
        <v>2007</v>
      </c>
      <c r="F193" s="15" t="s">
        <v>612</v>
      </c>
      <c r="G193" s="31">
        <v>39083</v>
      </c>
      <c r="H193" s="31">
        <v>39447</v>
      </c>
      <c r="I193" s="32">
        <f t="shared" si="4"/>
        <v>11.934426229508198</v>
      </c>
      <c r="J193" s="33">
        <v>375564.76</v>
      </c>
      <c r="K193" s="33">
        <v>48280.44</v>
      </c>
      <c r="L193" s="17">
        <f t="shared" si="5"/>
        <v>0.12855423389564027</v>
      </c>
    </row>
    <row r="194" spans="1:12" s="22" customFormat="1" ht="12.75">
      <c r="A194" s="16" t="s">
        <v>332</v>
      </c>
      <c r="B194" s="16" t="s">
        <v>113</v>
      </c>
      <c r="C194" s="17" t="s">
        <v>214</v>
      </c>
      <c r="D194" s="16" t="s">
        <v>505</v>
      </c>
      <c r="E194" s="16">
        <v>2007</v>
      </c>
      <c r="F194" s="15" t="s">
        <v>360</v>
      </c>
      <c r="G194" s="36">
        <v>39387</v>
      </c>
      <c r="H194" s="36">
        <v>39752</v>
      </c>
      <c r="I194" s="32">
        <f t="shared" si="4"/>
        <v>11.967213114754099</v>
      </c>
      <c r="J194" s="33">
        <v>79963.36</v>
      </c>
      <c r="K194" s="33">
        <v>59867.2</v>
      </c>
      <c r="L194" s="17">
        <f t="shared" si="5"/>
        <v>0.7486828967667191</v>
      </c>
    </row>
    <row r="195" spans="1:12" s="22" customFormat="1" ht="12.75">
      <c r="A195" s="16" t="s">
        <v>108</v>
      </c>
      <c r="B195" s="16" t="s">
        <v>296</v>
      </c>
      <c r="C195" s="17" t="s">
        <v>214</v>
      </c>
      <c r="D195" s="16" t="s">
        <v>517</v>
      </c>
      <c r="E195" s="16">
        <v>2007</v>
      </c>
      <c r="F195" s="15" t="s">
        <v>185</v>
      </c>
      <c r="G195" s="36">
        <v>39376</v>
      </c>
      <c r="H195" s="36">
        <v>39721</v>
      </c>
      <c r="I195" s="32">
        <f t="shared" si="4"/>
        <v>11.311475409836065</v>
      </c>
      <c r="J195" s="33">
        <v>284655.66</v>
      </c>
      <c r="K195" s="33">
        <v>204508.87</v>
      </c>
      <c r="L195" s="17">
        <f t="shared" si="5"/>
        <v>0.7184430128668442</v>
      </c>
    </row>
    <row r="196" spans="1:12" s="22" customFormat="1" ht="12.75">
      <c r="A196" s="15" t="s">
        <v>247</v>
      </c>
      <c r="B196" s="15" t="s">
        <v>65</v>
      </c>
      <c r="C196" s="15" t="s">
        <v>214</v>
      </c>
      <c r="D196" s="15" t="s">
        <v>513</v>
      </c>
      <c r="E196" s="15">
        <v>2007</v>
      </c>
      <c r="F196" s="15" t="s">
        <v>185</v>
      </c>
      <c r="G196" s="31">
        <v>39479</v>
      </c>
      <c r="H196" s="31">
        <v>40574</v>
      </c>
      <c r="I196" s="32">
        <f t="shared" si="4"/>
        <v>35.90163934426229</v>
      </c>
      <c r="J196" s="33">
        <v>676931</v>
      </c>
      <c r="K196" s="33">
        <v>67693</v>
      </c>
      <c r="L196" s="17">
        <f t="shared" si="5"/>
        <v>0.09999985227445633</v>
      </c>
    </row>
    <row r="197" spans="1:12" s="22" customFormat="1" ht="25.5">
      <c r="A197" s="15" t="s">
        <v>332</v>
      </c>
      <c r="B197" s="15" t="s">
        <v>66</v>
      </c>
      <c r="C197" s="15" t="s">
        <v>214</v>
      </c>
      <c r="D197" s="15" t="s">
        <v>518</v>
      </c>
      <c r="E197" s="15">
        <v>2007</v>
      </c>
      <c r="F197" s="15" t="s">
        <v>10</v>
      </c>
      <c r="G197" s="31">
        <v>39326</v>
      </c>
      <c r="H197" s="31">
        <v>39690</v>
      </c>
      <c r="I197" s="32">
        <f t="shared" si="4"/>
        <v>11.934426229508198</v>
      </c>
      <c r="J197" s="33">
        <v>366087.98</v>
      </c>
      <c r="K197" s="33">
        <v>55196.66</v>
      </c>
      <c r="L197" s="17">
        <f t="shared" si="5"/>
        <v>0.1507743029421507</v>
      </c>
    </row>
    <row r="198" spans="1:12" s="22" customFormat="1" ht="25.5">
      <c r="A198" s="15" t="s">
        <v>330</v>
      </c>
      <c r="B198" s="15" t="s">
        <v>371</v>
      </c>
      <c r="C198" s="15" t="s">
        <v>214</v>
      </c>
      <c r="D198" s="15" t="s">
        <v>510</v>
      </c>
      <c r="E198" s="15">
        <v>2007</v>
      </c>
      <c r="F198" s="15" t="s">
        <v>368</v>
      </c>
      <c r="G198" s="31">
        <v>39569</v>
      </c>
      <c r="H198" s="31">
        <v>40209</v>
      </c>
      <c r="I198" s="32">
        <f t="shared" si="4"/>
        <v>20.983606557377048</v>
      </c>
      <c r="J198" s="33">
        <v>102811.73</v>
      </c>
      <c r="K198" s="33">
        <v>77113.88</v>
      </c>
      <c r="L198" s="17">
        <f t="shared" si="5"/>
        <v>0.7500494350206928</v>
      </c>
    </row>
    <row r="199" spans="1:12" s="22" customFormat="1" ht="38.25">
      <c r="A199" s="15" t="s">
        <v>378</v>
      </c>
      <c r="B199" s="15" t="s">
        <v>83</v>
      </c>
      <c r="C199" s="15" t="s">
        <v>214</v>
      </c>
      <c r="D199" s="15" t="s">
        <v>511</v>
      </c>
      <c r="E199" s="15">
        <v>2007</v>
      </c>
      <c r="F199" s="15" t="s">
        <v>470</v>
      </c>
      <c r="G199" s="31">
        <v>39448</v>
      </c>
      <c r="H199" s="31">
        <v>39813</v>
      </c>
      <c r="I199" s="32">
        <f t="shared" si="4"/>
        <v>11.967213114754099</v>
      </c>
      <c r="J199" s="33">
        <v>145065.9</v>
      </c>
      <c r="K199" s="33">
        <v>108799.43</v>
      </c>
      <c r="L199" s="17">
        <f t="shared" si="5"/>
        <v>0.750000034467094</v>
      </c>
    </row>
    <row r="200" spans="1:12" s="22" customFormat="1" ht="25.5">
      <c r="A200" s="15" t="s">
        <v>158</v>
      </c>
      <c r="B200" s="15" t="s">
        <v>286</v>
      </c>
      <c r="C200" s="15" t="s">
        <v>214</v>
      </c>
      <c r="D200" s="15" t="s">
        <v>519</v>
      </c>
      <c r="E200" s="15">
        <v>2007</v>
      </c>
      <c r="F200" s="15" t="s">
        <v>185</v>
      </c>
      <c r="G200" s="31">
        <v>39448</v>
      </c>
      <c r="H200" s="31">
        <v>39813</v>
      </c>
      <c r="I200" s="32">
        <f t="shared" si="4"/>
        <v>11.967213114754099</v>
      </c>
      <c r="J200" s="33">
        <v>227003.4</v>
      </c>
      <c r="K200" s="33">
        <v>93340.05</v>
      </c>
      <c r="L200" s="17">
        <f t="shared" si="5"/>
        <v>0.41118348888166434</v>
      </c>
    </row>
    <row r="201" spans="1:12" s="22" customFormat="1" ht="25.5">
      <c r="A201" s="15" t="s">
        <v>332</v>
      </c>
      <c r="B201" s="15" t="s">
        <v>387</v>
      </c>
      <c r="C201" s="15" t="s">
        <v>214</v>
      </c>
      <c r="D201" s="15" t="s">
        <v>516</v>
      </c>
      <c r="E201" s="15">
        <v>2007</v>
      </c>
      <c r="F201" s="15" t="s">
        <v>368</v>
      </c>
      <c r="G201" s="31">
        <v>39083</v>
      </c>
      <c r="H201" s="31">
        <v>39447</v>
      </c>
      <c r="I201" s="32">
        <f t="shared" si="4"/>
        <v>11.934426229508198</v>
      </c>
      <c r="J201" s="33">
        <v>218817.68</v>
      </c>
      <c r="K201" s="33">
        <v>54783.88</v>
      </c>
      <c r="L201" s="17">
        <f t="shared" si="5"/>
        <v>0.2503631333628983</v>
      </c>
    </row>
    <row r="202" spans="1:12" s="22" customFormat="1" ht="25.5">
      <c r="A202" s="17" t="s">
        <v>330</v>
      </c>
      <c r="B202" s="17" t="s">
        <v>358</v>
      </c>
      <c r="C202" s="17" t="s">
        <v>214</v>
      </c>
      <c r="D202" s="35" t="s">
        <v>520</v>
      </c>
      <c r="E202" s="16">
        <v>2008</v>
      </c>
      <c r="F202" s="15" t="s">
        <v>612</v>
      </c>
      <c r="G202" s="34">
        <v>39815</v>
      </c>
      <c r="H202" s="34">
        <v>40298</v>
      </c>
      <c r="I202" s="32">
        <f aca="true" t="shared" si="6" ref="I202:I265">(H202-G202)/30.5</f>
        <v>15.836065573770492</v>
      </c>
      <c r="J202" s="33">
        <v>38587.35</v>
      </c>
      <c r="K202" s="33">
        <v>28860.49</v>
      </c>
      <c r="L202" s="17">
        <f aca="true" t="shared" si="7" ref="L202:L265">K202/J202</f>
        <v>0.7479261986117213</v>
      </c>
    </row>
    <row r="203" spans="1:12" s="22" customFormat="1" ht="12.75">
      <c r="A203" s="17" t="s">
        <v>332</v>
      </c>
      <c r="B203" s="17" t="s">
        <v>251</v>
      </c>
      <c r="C203" s="17" t="s">
        <v>214</v>
      </c>
      <c r="D203" s="35" t="s">
        <v>510</v>
      </c>
      <c r="E203" s="16">
        <v>2008</v>
      </c>
      <c r="F203" s="15" t="s">
        <v>470</v>
      </c>
      <c r="G203" s="34">
        <v>39448</v>
      </c>
      <c r="H203" s="34">
        <v>40908</v>
      </c>
      <c r="I203" s="32">
        <f t="shared" si="6"/>
        <v>47.868852459016395</v>
      </c>
      <c r="J203" s="33">
        <v>997548</v>
      </c>
      <c r="K203" s="33">
        <v>249387</v>
      </c>
      <c r="L203" s="17">
        <f t="shared" si="7"/>
        <v>0.25</v>
      </c>
    </row>
    <row r="204" spans="1:12" s="22" customFormat="1" ht="12.75">
      <c r="A204" s="16" t="s">
        <v>332</v>
      </c>
      <c r="B204" s="16" t="s">
        <v>113</v>
      </c>
      <c r="C204" s="17" t="s">
        <v>214</v>
      </c>
      <c r="D204" s="16" t="s">
        <v>505</v>
      </c>
      <c r="E204" s="16">
        <v>2008</v>
      </c>
      <c r="F204" s="15" t="s">
        <v>360</v>
      </c>
      <c r="G204" s="36">
        <v>39753</v>
      </c>
      <c r="H204" s="36">
        <v>40086</v>
      </c>
      <c r="I204" s="32">
        <f t="shared" si="6"/>
        <v>10.918032786885245</v>
      </c>
      <c r="J204" s="33">
        <v>71307.04</v>
      </c>
      <c r="K204" s="33">
        <v>53394.88</v>
      </c>
      <c r="L204" s="17">
        <f t="shared" si="7"/>
        <v>0.7488023622912969</v>
      </c>
    </row>
    <row r="205" spans="1:12" s="22" customFormat="1" ht="12.75">
      <c r="A205" s="16" t="s">
        <v>108</v>
      </c>
      <c r="B205" s="16" t="s">
        <v>296</v>
      </c>
      <c r="C205" s="17" t="s">
        <v>214</v>
      </c>
      <c r="D205" s="16" t="s">
        <v>517</v>
      </c>
      <c r="E205" s="16">
        <v>2008</v>
      </c>
      <c r="F205" s="15" t="s">
        <v>185</v>
      </c>
      <c r="G205" s="36">
        <v>39722</v>
      </c>
      <c r="H205" s="36">
        <v>40209</v>
      </c>
      <c r="I205" s="32">
        <f t="shared" si="6"/>
        <v>15.967213114754099</v>
      </c>
      <c r="J205" s="33">
        <v>145537.4</v>
      </c>
      <c r="K205" s="33">
        <v>118107.6</v>
      </c>
      <c r="L205" s="17">
        <f t="shared" si="7"/>
        <v>0.8115274836571219</v>
      </c>
    </row>
    <row r="206" spans="1:12" s="22" customFormat="1" ht="25.5">
      <c r="A206" s="17" t="s">
        <v>172</v>
      </c>
      <c r="B206" s="17" t="s">
        <v>63</v>
      </c>
      <c r="C206" s="17" t="s">
        <v>214</v>
      </c>
      <c r="D206" s="35" t="s">
        <v>513</v>
      </c>
      <c r="E206" s="16">
        <v>2008</v>
      </c>
      <c r="F206" s="15" t="s">
        <v>10</v>
      </c>
      <c r="G206" s="36">
        <v>39814</v>
      </c>
      <c r="H206" s="36">
        <v>40268</v>
      </c>
      <c r="I206" s="32">
        <f t="shared" si="6"/>
        <v>14.885245901639344</v>
      </c>
      <c r="J206" s="33">
        <v>106517</v>
      </c>
      <c r="K206" s="33">
        <v>79752</v>
      </c>
      <c r="L206" s="17">
        <f t="shared" si="7"/>
        <v>0.7487255555451242</v>
      </c>
    </row>
    <row r="207" spans="1:12" s="22" customFormat="1" ht="25.5">
      <c r="A207" s="17" t="s">
        <v>72</v>
      </c>
      <c r="B207" s="17" t="s">
        <v>291</v>
      </c>
      <c r="C207" s="17" t="s">
        <v>214</v>
      </c>
      <c r="D207" s="35" t="s">
        <v>521</v>
      </c>
      <c r="E207" s="16">
        <v>2008</v>
      </c>
      <c r="F207" s="15" t="s">
        <v>612</v>
      </c>
      <c r="G207" s="36">
        <v>39722</v>
      </c>
      <c r="H207" s="36">
        <v>40086</v>
      </c>
      <c r="I207" s="32">
        <f t="shared" si="6"/>
        <v>11.934426229508198</v>
      </c>
      <c r="J207" s="33">
        <v>71849</v>
      </c>
      <c r="K207" s="33">
        <v>45889</v>
      </c>
      <c r="L207" s="17">
        <f t="shared" si="7"/>
        <v>0.6386866901418252</v>
      </c>
    </row>
    <row r="208" spans="1:12" s="22" customFormat="1" ht="25.5">
      <c r="A208" s="17" t="s">
        <v>158</v>
      </c>
      <c r="B208" s="15" t="s">
        <v>125</v>
      </c>
      <c r="C208" s="17" t="s">
        <v>214</v>
      </c>
      <c r="D208" s="35" t="s">
        <v>519</v>
      </c>
      <c r="E208" s="16">
        <v>2008</v>
      </c>
      <c r="F208" s="15" t="s">
        <v>360</v>
      </c>
      <c r="G208" s="34">
        <v>39814</v>
      </c>
      <c r="H208" s="34">
        <v>40451</v>
      </c>
      <c r="I208" s="32">
        <f t="shared" si="6"/>
        <v>20.885245901639344</v>
      </c>
      <c r="J208" s="33">
        <v>193409</v>
      </c>
      <c r="K208" s="33">
        <v>111681</v>
      </c>
      <c r="L208" s="17">
        <f t="shared" si="7"/>
        <v>0.5774343489703168</v>
      </c>
    </row>
    <row r="209" spans="1:12" s="22" customFormat="1" ht="12.75">
      <c r="A209" s="17" t="s">
        <v>298</v>
      </c>
      <c r="B209" s="17" t="s">
        <v>64</v>
      </c>
      <c r="C209" s="17" t="s">
        <v>214</v>
      </c>
      <c r="D209" s="35" t="s">
        <v>505</v>
      </c>
      <c r="E209" s="16">
        <v>2008</v>
      </c>
      <c r="F209" s="15" t="s">
        <v>185</v>
      </c>
      <c r="G209" s="36">
        <v>39814</v>
      </c>
      <c r="H209" s="36">
        <v>40298</v>
      </c>
      <c r="I209" s="32">
        <f t="shared" si="6"/>
        <v>15.868852459016393</v>
      </c>
      <c r="J209" s="33">
        <v>164161</v>
      </c>
      <c r="K209" s="33">
        <v>123476</v>
      </c>
      <c r="L209" s="17">
        <f t="shared" si="7"/>
        <v>0.7521640340884863</v>
      </c>
    </row>
    <row r="210" spans="1:12" s="22" customFormat="1" ht="25.5">
      <c r="A210" s="18" t="s">
        <v>298</v>
      </c>
      <c r="B210" s="35" t="s">
        <v>114</v>
      </c>
      <c r="C210" s="18" t="s">
        <v>214</v>
      </c>
      <c r="D210" s="35" t="s">
        <v>523</v>
      </c>
      <c r="E210" s="18">
        <v>2009</v>
      </c>
      <c r="F210" s="15" t="s">
        <v>185</v>
      </c>
      <c r="G210" s="34">
        <v>40179</v>
      </c>
      <c r="H210" s="34">
        <v>40543</v>
      </c>
      <c r="I210" s="32">
        <f t="shared" si="6"/>
        <v>11.934426229508198</v>
      </c>
      <c r="J210" s="33">
        <v>183330.4</v>
      </c>
      <c r="K210" s="33">
        <v>110572</v>
      </c>
      <c r="L210" s="17">
        <f t="shared" si="7"/>
        <v>0.6031296500744012</v>
      </c>
    </row>
    <row r="211" spans="1:12" s="22" customFormat="1" ht="12.75">
      <c r="A211" s="18" t="s">
        <v>172</v>
      </c>
      <c r="B211" s="35" t="s">
        <v>270</v>
      </c>
      <c r="C211" s="18" t="s">
        <v>214</v>
      </c>
      <c r="D211" s="18" t="s">
        <v>530</v>
      </c>
      <c r="E211" s="18">
        <v>2009</v>
      </c>
      <c r="F211" s="15" t="s">
        <v>9</v>
      </c>
      <c r="G211" s="34">
        <v>40179</v>
      </c>
      <c r="H211" s="34">
        <v>40543</v>
      </c>
      <c r="I211" s="32">
        <f t="shared" si="6"/>
        <v>11.934426229508198</v>
      </c>
      <c r="J211" s="33">
        <v>124352.65</v>
      </c>
      <c r="K211" s="33">
        <v>93122.65</v>
      </c>
      <c r="L211" s="17">
        <f t="shared" si="7"/>
        <v>0.7488593930245958</v>
      </c>
    </row>
    <row r="212" spans="1:12" s="22" customFormat="1" ht="38.25">
      <c r="A212" s="18" t="s">
        <v>239</v>
      </c>
      <c r="B212" s="35" t="s">
        <v>80</v>
      </c>
      <c r="C212" s="18" t="s">
        <v>214</v>
      </c>
      <c r="D212" s="35" t="s">
        <v>525</v>
      </c>
      <c r="E212" s="18">
        <v>2009</v>
      </c>
      <c r="F212" s="15" t="s">
        <v>360</v>
      </c>
      <c r="G212" s="34">
        <v>40118</v>
      </c>
      <c r="H212" s="34">
        <v>40451</v>
      </c>
      <c r="I212" s="32">
        <f t="shared" si="6"/>
        <v>10.918032786885245</v>
      </c>
      <c r="J212" s="33">
        <v>175116</v>
      </c>
      <c r="K212" s="33">
        <v>112578</v>
      </c>
      <c r="L212" s="17">
        <f t="shared" si="7"/>
        <v>0.6428767217158912</v>
      </c>
    </row>
    <row r="213" spans="1:12" s="22" customFormat="1" ht="25.5">
      <c r="A213" s="18" t="s">
        <v>332</v>
      </c>
      <c r="B213" s="35" t="s">
        <v>15</v>
      </c>
      <c r="C213" s="18" t="s">
        <v>214</v>
      </c>
      <c r="D213" s="18" t="s">
        <v>527</v>
      </c>
      <c r="E213" s="18">
        <v>2009</v>
      </c>
      <c r="F213" s="15" t="s">
        <v>470</v>
      </c>
      <c r="G213" s="34">
        <v>39814</v>
      </c>
      <c r="H213" s="34">
        <v>40178</v>
      </c>
      <c r="I213" s="32">
        <f t="shared" si="6"/>
        <v>11.934426229508198</v>
      </c>
      <c r="J213" s="33">
        <v>209472</v>
      </c>
      <c r="K213" s="33">
        <v>52368</v>
      </c>
      <c r="L213" s="17">
        <f t="shared" si="7"/>
        <v>0.25</v>
      </c>
    </row>
    <row r="214" spans="1:12" s="22" customFormat="1" ht="51">
      <c r="A214" s="18" t="s">
        <v>330</v>
      </c>
      <c r="B214" s="35" t="s">
        <v>34</v>
      </c>
      <c r="C214" s="18" t="s">
        <v>214</v>
      </c>
      <c r="D214" s="35" t="s">
        <v>524</v>
      </c>
      <c r="E214" s="18">
        <v>2009</v>
      </c>
      <c r="F214" s="15" t="s">
        <v>368</v>
      </c>
      <c r="G214" s="34">
        <v>39846</v>
      </c>
      <c r="H214" s="34">
        <v>40939</v>
      </c>
      <c r="I214" s="32">
        <f t="shared" si="6"/>
        <v>35.83606557377049</v>
      </c>
      <c r="J214" s="33">
        <v>665948</v>
      </c>
      <c r="K214" s="33">
        <v>166487</v>
      </c>
      <c r="L214" s="17">
        <f t="shared" si="7"/>
        <v>0.25</v>
      </c>
    </row>
    <row r="215" spans="1:12" s="22" customFormat="1" ht="63.75">
      <c r="A215" s="18" t="s">
        <v>72</v>
      </c>
      <c r="B215" s="17" t="s">
        <v>477</v>
      </c>
      <c r="C215" s="18" t="s">
        <v>214</v>
      </c>
      <c r="D215" s="18" t="s">
        <v>528</v>
      </c>
      <c r="E215" s="18">
        <v>2009</v>
      </c>
      <c r="F215" s="15" t="s">
        <v>368</v>
      </c>
      <c r="G215" s="34">
        <v>40179</v>
      </c>
      <c r="H215" s="34">
        <v>40543</v>
      </c>
      <c r="I215" s="32">
        <f t="shared" si="6"/>
        <v>11.934426229508198</v>
      </c>
      <c r="J215" s="33">
        <v>62273</v>
      </c>
      <c r="K215" s="33">
        <v>37578</v>
      </c>
      <c r="L215" s="17">
        <f t="shared" si="7"/>
        <v>0.6034396929648483</v>
      </c>
    </row>
    <row r="216" spans="1:12" s="22" customFormat="1" ht="38.25">
      <c r="A216" s="18" t="s">
        <v>378</v>
      </c>
      <c r="B216" s="35" t="s">
        <v>154</v>
      </c>
      <c r="C216" s="18" t="s">
        <v>214</v>
      </c>
      <c r="D216" s="18" t="s">
        <v>522</v>
      </c>
      <c r="E216" s="18">
        <v>2009</v>
      </c>
      <c r="F216" s="15" t="s">
        <v>470</v>
      </c>
      <c r="G216" s="34">
        <v>40118</v>
      </c>
      <c r="H216" s="34">
        <v>40482</v>
      </c>
      <c r="I216" s="32">
        <f t="shared" si="6"/>
        <v>11.934426229508198</v>
      </c>
      <c r="J216" s="33">
        <v>91247</v>
      </c>
      <c r="K216" s="33">
        <v>66160</v>
      </c>
      <c r="L216" s="17">
        <f t="shared" si="7"/>
        <v>0.7250649336416539</v>
      </c>
    </row>
    <row r="217" spans="1:12" s="23" customFormat="1" ht="25.5">
      <c r="A217" s="18" t="s">
        <v>332</v>
      </c>
      <c r="B217" s="35" t="s">
        <v>167</v>
      </c>
      <c r="C217" s="18" t="s">
        <v>214</v>
      </c>
      <c r="D217" s="18" t="s">
        <v>526</v>
      </c>
      <c r="E217" s="18">
        <v>2009</v>
      </c>
      <c r="F217" s="15" t="s">
        <v>368</v>
      </c>
      <c r="G217" s="34">
        <v>39814</v>
      </c>
      <c r="H217" s="34">
        <v>40178</v>
      </c>
      <c r="I217" s="32">
        <f t="shared" si="6"/>
        <v>11.934426229508198</v>
      </c>
      <c r="J217" s="33">
        <v>661852.43</v>
      </c>
      <c r="K217" s="33">
        <v>165463.11</v>
      </c>
      <c r="L217" s="17">
        <f t="shared" si="7"/>
        <v>0.250000003777277</v>
      </c>
    </row>
    <row r="218" spans="1:12" s="23" customFormat="1" ht="38.25">
      <c r="A218" s="18" t="s">
        <v>54</v>
      </c>
      <c r="B218" s="35" t="s">
        <v>91</v>
      </c>
      <c r="C218" s="18" t="s">
        <v>214</v>
      </c>
      <c r="D218" s="35" t="s">
        <v>529</v>
      </c>
      <c r="E218" s="18">
        <v>2009</v>
      </c>
      <c r="F218" s="15" t="s">
        <v>185</v>
      </c>
      <c r="G218" s="34">
        <v>40179</v>
      </c>
      <c r="H218" s="34">
        <v>40908</v>
      </c>
      <c r="I218" s="32">
        <f t="shared" si="6"/>
        <v>23.901639344262296</v>
      </c>
      <c r="J218" s="33">
        <v>184226.56</v>
      </c>
      <c r="K218" s="33">
        <v>138169.92</v>
      </c>
      <c r="L218" s="17">
        <f t="shared" si="7"/>
        <v>0.7500000000000001</v>
      </c>
    </row>
    <row r="219" spans="1:12" s="23" customFormat="1" ht="38.25">
      <c r="A219" s="17" t="s">
        <v>239</v>
      </c>
      <c r="B219" s="17" t="s">
        <v>145</v>
      </c>
      <c r="C219" s="17" t="s">
        <v>214</v>
      </c>
      <c r="D219" s="35" t="s">
        <v>525</v>
      </c>
      <c r="E219" s="18">
        <v>2010</v>
      </c>
      <c r="F219" s="15" t="s">
        <v>360</v>
      </c>
      <c r="G219" s="36">
        <v>40452</v>
      </c>
      <c r="H219" s="36">
        <v>40816</v>
      </c>
      <c r="I219" s="32">
        <f t="shared" si="6"/>
        <v>11.934426229508198</v>
      </c>
      <c r="J219" s="33">
        <v>241139.35</v>
      </c>
      <c r="K219" s="33">
        <v>179741.75</v>
      </c>
      <c r="L219" s="17">
        <f t="shared" si="7"/>
        <v>0.7453853964523003</v>
      </c>
    </row>
    <row r="220" spans="1:12" s="23" customFormat="1" ht="38.25">
      <c r="A220" s="17" t="s">
        <v>72</v>
      </c>
      <c r="B220" s="17" t="s">
        <v>131</v>
      </c>
      <c r="C220" s="17" t="s">
        <v>214</v>
      </c>
      <c r="D220" s="35" t="s">
        <v>573</v>
      </c>
      <c r="E220" s="18">
        <v>2010</v>
      </c>
      <c r="F220" s="15" t="s">
        <v>470</v>
      </c>
      <c r="G220" s="36">
        <v>40544</v>
      </c>
      <c r="H220" s="36">
        <v>40908</v>
      </c>
      <c r="I220" s="32">
        <f t="shared" si="6"/>
        <v>11.934426229508198</v>
      </c>
      <c r="J220" s="33">
        <v>78186</v>
      </c>
      <c r="K220" s="33">
        <v>58603.03</v>
      </c>
      <c r="L220" s="17">
        <f t="shared" si="7"/>
        <v>0.7495335482055611</v>
      </c>
    </row>
    <row r="221" spans="1:12" s="23" customFormat="1" ht="25.5">
      <c r="A221" s="17" t="s">
        <v>378</v>
      </c>
      <c r="B221" s="17" t="s">
        <v>140</v>
      </c>
      <c r="C221" s="17" t="s">
        <v>214</v>
      </c>
      <c r="D221" s="35" t="s">
        <v>571</v>
      </c>
      <c r="E221" s="18">
        <v>2010</v>
      </c>
      <c r="F221" s="15" t="s">
        <v>10</v>
      </c>
      <c r="G221" s="36">
        <v>40544</v>
      </c>
      <c r="H221" s="36">
        <v>40908</v>
      </c>
      <c r="I221" s="32">
        <f t="shared" si="6"/>
        <v>11.934426229508198</v>
      </c>
      <c r="J221" s="33">
        <v>166355</v>
      </c>
      <c r="K221" s="33">
        <v>124766</v>
      </c>
      <c r="L221" s="17">
        <f t="shared" si="7"/>
        <v>0.7499984971897449</v>
      </c>
    </row>
    <row r="222" spans="1:12" s="22" customFormat="1" ht="25.5">
      <c r="A222" s="17" t="s">
        <v>332</v>
      </c>
      <c r="B222" s="17" t="s">
        <v>146</v>
      </c>
      <c r="C222" s="17" t="s">
        <v>214</v>
      </c>
      <c r="D222" s="35" t="s">
        <v>527</v>
      </c>
      <c r="E222" s="18">
        <v>2010</v>
      </c>
      <c r="F222" s="15" t="s">
        <v>470</v>
      </c>
      <c r="G222" s="36">
        <v>40179</v>
      </c>
      <c r="H222" s="36">
        <v>40543</v>
      </c>
      <c r="I222" s="32">
        <f t="shared" si="6"/>
        <v>11.934426229508198</v>
      </c>
      <c r="J222" s="33">
        <v>126704</v>
      </c>
      <c r="K222" s="33">
        <v>31676</v>
      </c>
      <c r="L222" s="17">
        <f t="shared" si="7"/>
        <v>0.25</v>
      </c>
    </row>
    <row r="223" spans="1:12" s="22" customFormat="1" ht="25.5">
      <c r="A223" s="17" t="s">
        <v>108</v>
      </c>
      <c r="B223" s="17" t="s">
        <v>231</v>
      </c>
      <c r="C223" s="17" t="s">
        <v>214</v>
      </c>
      <c r="D223" s="35" t="s">
        <v>527</v>
      </c>
      <c r="E223" s="18">
        <v>2010</v>
      </c>
      <c r="F223" s="15" t="s">
        <v>9</v>
      </c>
      <c r="G223" s="36">
        <v>40238</v>
      </c>
      <c r="H223" s="36">
        <v>40610</v>
      </c>
      <c r="I223" s="32">
        <f t="shared" si="6"/>
        <v>12.19672131147541</v>
      </c>
      <c r="J223" s="33">
        <v>145155.36</v>
      </c>
      <c r="K223" s="33">
        <v>108573.3</v>
      </c>
      <c r="L223" s="17">
        <f t="shared" si="7"/>
        <v>0.7479799574745295</v>
      </c>
    </row>
    <row r="224" spans="1:12" s="22" customFormat="1" ht="25.5">
      <c r="A224" s="17" t="s">
        <v>298</v>
      </c>
      <c r="B224" s="17" t="s">
        <v>141</v>
      </c>
      <c r="C224" s="17" t="s">
        <v>214</v>
      </c>
      <c r="D224" s="35" t="s">
        <v>523</v>
      </c>
      <c r="E224" s="18">
        <v>2010</v>
      </c>
      <c r="F224" s="15" t="s">
        <v>185</v>
      </c>
      <c r="G224" s="36">
        <v>40544</v>
      </c>
      <c r="H224" s="36">
        <v>40908</v>
      </c>
      <c r="I224" s="32">
        <f t="shared" si="6"/>
        <v>11.934426229508198</v>
      </c>
      <c r="J224" s="33">
        <v>191866</v>
      </c>
      <c r="K224" s="33">
        <v>143892</v>
      </c>
      <c r="L224" s="17">
        <f t="shared" si="7"/>
        <v>0.74996091021859</v>
      </c>
    </row>
    <row r="225" spans="1:12" s="22" customFormat="1" ht="12.75">
      <c r="A225" s="17" t="s">
        <v>332</v>
      </c>
      <c r="B225" s="17" t="s">
        <v>230</v>
      </c>
      <c r="C225" s="17" t="s">
        <v>214</v>
      </c>
      <c r="D225" s="35" t="s">
        <v>572</v>
      </c>
      <c r="E225" s="18">
        <v>2010</v>
      </c>
      <c r="F225" s="15" t="s">
        <v>612</v>
      </c>
      <c r="G225" s="36">
        <v>40179</v>
      </c>
      <c r="H225" s="36">
        <v>40543</v>
      </c>
      <c r="I225" s="32">
        <f t="shared" si="6"/>
        <v>11.934426229508198</v>
      </c>
      <c r="J225" s="33">
        <v>323109</v>
      </c>
      <c r="K225" s="33">
        <v>48466</v>
      </c>
      <c r="L225" s="17">
        <f t="shared" si="7"/>
        <v>0.1499989167742155</v>
      </c>
    </row>
    <row r="226" spans="1:12" s="22" customFormat="1" ht="12.75">
      <c r="A226" s="17" t="s">
        <v>172</v>
      </c>
      <c r="B226" s="17" t="s">
        <v>433</v>
      </c>
      <c r="C226" s="18" t="s">
        <v>214</v>
      </c>
      <c r="D226" s="18" t="s">
        <v>591</v>
      </c>
      <c r="E226" s="18">
        <v>2011</v>
      </c>
      <c r="F226" s="15" t="s">
        <v>9</v>
      </c>
      <c r="G226" s="34">
        <v>41091</v>
      </c>
      <c r="H226" s="34">
        <v>41851</v>
      </c>
      <c r="I226" s="32">
        <f t="shared" si="6"/>
        <v>24.918032786885245</v>
      </c>
      <c r="J226" s="33">
        <v>751795.96</v>
      </c>
      <c r="K226" s="33">
        <v>146333</v>
      </c>
      <c r="L226" s="17">
        <f t="shared" si="7"/>
        <v>0.19464456818842177</v>
      </c>
    </row>
    <row r="227" spans="1:12" s="22" customFormat="1" ht="12.75">
      <c r="A227" s="17" t="s">
        <v>332</v>
      </c>
      <c r="B227" s="17" t="s">
        <v>315</v>
      </c>
      <c r="C227" s="18" t="s">
        <v>214</v>
      </c>
      <c r="D227" s="18" t="s">
        <v>587</v>
      </c>
      <c r="E227" s="18">
        <v>2011</v>
      </c>
      <c r="F227" s="15" t="s">
        <v>612</v>
      </c>
      <c r="G227" s="34">
        <v>40603</v>
      </c>
      <c r="H227" s="34">
        <v>41820</v>
      </c>
      <c r="I227" s="32">
        <f t="shared" si="6"/>
        <v>39.90163934426229</v>
      </c>
      <c r="J227" s="33">
        <v>666642</v>
      </c>
      <c r="K227" s="33">
        <v>167275</v>
      </c>
      <c r="L227" s="17">
        <f t="shared" si="7"/>
        <v>0.2509217841060119</v>
      </c>
    </row>
    <row r="228" spans="1:12" s="22" customFormat="1" ht="38.25">
      <c r="A228" s="17" t="s">
        <v>239</v>
      </c>
      <c r="B228" s="17" t="s">
        <v>306</v>
      </c>
      <c r="C228" s="18" t="s">
        <v>214</v>
      </c>
      <c r="D228" s="35" t="s">
        <v>525</v>
      </c>
      <c r="E228" s="18">
        <v>2011</v>
      </c>
      <c r="F228" s="15" t="s">
        <v>360</v>
      </c>
      <c r="G228" s="34">
        <v>40817</v>
      </c>
      <c r="H228" s="34">
        <v>41213</v>
      </c>
      <c r="I228" s="32">
        <f t="shared" si="6"/>
        <v>12.98360655737705</v>
      </c>
      <c r="J228" s="33">
        <v>175425.53</v>
      </c>
      <c r="K228" s="33">
        <v>118652.25</v>
      </c>
      <c r="L228" s="17">
        <f t="shared" si="7"/>
        <v>0.6763682002271847</v>
      </c>
    </row>
    <row r="229" spans="1:12" s="22" customFormat="1" ht="38.25">
      <c r="A229" s="17" t="s">
        <v>72</v>
      </c>
      <c r="B229" s="17" t="s">
        <v>425</v>
      </c>
      <c r="C229" s="18" t="s">
        <v>214</v>
      </c>
      <c r="D229" s="35" t="s">
        <v>573</v>
      </c>
      <c r="E229" s="18">
        <v>2011</v>
      </c>
      <c r="F229" s="15" t="s">
        <v>612</v>
      </c>
      <c r="G229" s="34">
        <v>40909</v>
      </c>
      <c r="H229" s="34">
        <v>41274</v>
      </c>
      <c r="I229" s="32">
        <f t="shared" si="6"/>
        <v>11.967213114754099</v>
      </c>
      <c r="J229" s="33">
        <v>58394</v>
      </c>
      <c r="K229" s="33">
        <v>43660</v>
      </c>
      <c r="L229" s="17">
        <f t="shared" si="7"/>
        <v>0.7476795561187793</v>
      </c>
    </row>
    <row r="230" spans="1:12" s="22" customFormat="1" ht="25.5">
      <c r="A230" s="17" t="s">
        <v>378</v>
      </c>
      <c r="B230" s="17" t="s">
        <v>424</v>
      </c>
      <c r="C230" s="18" t="s">
        <v>214</v>
      </c>
      <c r="D230" s="18" t="s">
        <v>504</v>
      </c>
      <c r="E230" s="18">
        <v>2011</v>
      </c>
      <c r="F230" s="15" t="s">
        <v>10</v>
      </c>
      <c r="G230" s="34">
        <v>40544</v>
      </c>
      <c r="H230" s="34">
        <v>41364</v>
      </c>
      <c r="I230" s="32">
        <f t="shared" si="6"/>
        <v>26.885245901639344</v>
      </c>
      <c r="J230" s="33">
        <v>99353</v>
      </c>
      <c r="K230" s="33">
        <v>74853</v>
      </c>
      <c r="L230" s="17">
        <f t="shared" si="7"/>
        <v>0.7534045272915765</v>
      </c>
    </row>
    <row r="231" spans="1:12" s="22" customFormat="1" ht="25.5">
      <c r="A231" s="17" t="s">
        <v>332</v>
      </c>
      <c r="B231" s="17" t="s">
        <v>305</v>
      </c>
      <c r="C231" s="18" t="s">
        <v>214</v>
      </c>
      <c r="D231" s="35" t="s">
        <v>527</v>
      </c>
      <c r="E231" s="18">
        <v>2011</v>
      </c>
      <c r="F231" s="15" t="s">
        <v>470</v>
      </c>
      <c r="G231" s="34">
        <v>40544</v>
      </c>
      <c r="H231" s="34">
        <v>40908</v>
      </c>
      <c r="I231" s="32">
        <f t="shared" si="6"/>
        <v>11.934426229508198</v>
      </c>
      <c r="J231" s="33">
        <v>155100.74</v>
      </c>
      <c r="K231" s="33">
        <v>41630.08</v>
      </c>
      <c r="L231" s="17">
        <f t="shared" si="7"/>
        <v>0.26840671424262713</v>
      </c>
    </row>
    <row r="232" spans="1:12" s="22" customFormat="1" ht="25.5">
      <c r="A232" s="17" t="s">
        <v>408</v>
      </c>
      <c r="B232" s="17" t="s">
        <v>435</v>
      </c>
      <c r="C232" s="18" t="s">
        <v>214</v>
      </c>
      <c r="D232" s="18" t="s">
        <v>527</v>
      </c>
      <c r="E232" s="18">
        <v>2011</v>
      </c>
      <c r="F232" s="19" t="s">
        <v>612</v>
      </c>
      <c r="G232" s="34">
        <v>40969</v>
      </c>
      <c r="H232" s="34">
        <v>41333</v>
      </c>
      <c r="I232" s="32">
        <f t="shared" si="6"/>
        <v>11.934426229508198</v>
      </c>
      <c r="J232" s="33">
        <v>130537.06</v>
      </c>
      <c r="K232" s="33">
        <v>19580.53</v>
      </c>
      <c r="L232" s="17">
        <f t="shared" si="7"/>
        <v>0.14999977784086757</v>
      </c>
    </row>
    <row r="233" spans="1:12" s="22" customFormat="1" ht="25.5">
      <c r="A233" s="17" t="s">
        <v>108</v>
      </c>
      <c r="B233" s="17" t="s">
        <v>423</v>
      </c>
      <c r="C233" s="18" t="s">
        <v>214</v>
      </c>
      <c r="D233" s="35" t="s">
        <v>527</v>
      </c>
      <c r="E233" s="18">
        <v>2011</v>
      </c>
      <c r="F233" s="15" t="s">
        <v>612</v>
      </c>
      <c r="G233" s="34">
        <v>40603</v>
      </c>
      <c r="H233" s="34">
        <v>41090</v>
      </c>
      <c r="I233" s="32">
        <f t="shared" si="6"/>
        <v>15.967213114754099</v>
      </c>
      <c r="J233" s="33">
        <v>193557.28</v>
      </c>
      <c r="K233" s="33">
        <v>145427.34</v>
      </c>
      <c r="L233" s="17">
        <f t="shared" si="7"/>
        <v>0.7513400684283226</v>
      </c>
    </row>
    <row r="234" spans="1:12" s="22" customFormat="1" ht="114.75">
      <c r="A234" s="17" t="s">
        <v>108</v>
      </c>
      <c r="B234" s="17" t="s">
        <v>439</v>
      </c>
      <c r="C234" s="18" t="s">
        <v>214</v>
      </c>
      <c r="D234" s="17" t="s">
        <v>594</v>
      </c>
      <c r="E234" s="18">
        <v>2011</v>
      </c>
      <c r="F234" s="15" t="s">
        <v>185</v>
      </c>
      <c r="G234" s="34">
        <v>40909</v>
      </c>
      <c r="H234" s="34">
        <v>41333</v>
      </c>
      <c r="I234" s="32">
        <f t="shared" si="6"/>
        <v>13.901639344262295</v>
      </c>
      <c r="J234" s="33">
        <v>86654.4</v>
      </c>
      <c r="K234" s="33">
        <v>64993.5</v>
      </c>
      <c r="L234" s="17">
        <f t="shared" si="7"/>
        <v>0.7500311582562456</v>
      </c>
    </row>
    <row r="235" spans="1:12" s="22" customFormat="1" ht="25.5">
      <c r="A235" s="17" t="s">
        <v>332</v>
      </c>
      <c r="B235" s="17" t="s">
        <v>304</v>
      </c>
      <c r="C235" s="18" t="s">
        <v>214</v>
      </c>
      <c r="D235" s="35" t="s">
        <v>572</v>
      </c>
      <c r="E235" s="18">
        <v>2011</v>
      </c>
      <c r="F235" s="15" t="s">
        <v>612</v>
      </c>
      <c r="G235" s="34">
        <v>40544</v>
      </c>
      <c r="H235" s="34">
        <v>40908</v>
      </c>
      <c r="I235" s="32">
        <f t="shared" si="6"/>
        <v>11.934426229508198</v>
      </c>
      <c r="J235" s="33">
        <v>261058</v>
      </c>
      <c r="K235" s="33">
        <v>29340</v>
      </c>
      <c r="L235" s="17">
        <f t="shared" si="7"/>
        <v>0.11238881781060148</v>
      </c>
    </row>
    <row r="236" spans="1:12" s="22" customFormat="1" ht="38.25">
      <c r="A236" s="17" t="s">
        <v>72</v>
      </c>
      <c r="B236" s="17" t="s">
        <v>407</v>
      </c>
      <c r="C236" s="18" t="s">
        <v>214</v>
      </c>
      <c r="D236" s="35" t="s">
        <v>573</v>
      </c>
      <c r="E236" s="18">
        <v>2012</v>
      </c>
      <c r="F236" s="19" t="s">
        <v>470</v>
      </c>
      <c r="G236" s="34">
        <v>41275</v>
      </c>
      <c r="H236" s="34">
        <v>41639</v>
      </c>
      <c r="I236" s="32">
        <f t="shared" si="6"/>
        <v>11.934426229508198</v>
      </c>
      <c r="J236" s="33">
        <v>43623</v>
      </c>
      <c r="K236" s="33">
        <v>32305</v>
      </c>
      <c r="L236" s="17">
        <f t="shared" si="7"/>
        <v>0.7405497100153589</v>
      </c>
    </row>
    <row r="237" spans="1:12" s="22" customFormat="1" ht="25.5">
      <c r="A237" s="17" t="s">
        <v>378</v>
      </c>
      <c r="B237" s="17" t="s">
        <v>406</v>
      </c>
      <c r="C237" s="18" t="s">
        <v>214</v>
      </c>
      <c r="D237" s="18" t="s">
        <v>504</v>
      </c>
      <c r="E237" s="18">
        <v>2012</v>
      </c>
      <c r="F237" s="19" t="s">
        <v>10</v>
      </c>
      <c r="G237" s="34">
        <v>41275</v>
      </c>
      <c r="H237" s="34">
        <v>41820</v>
      </c>
      <c r="I237" s="32">
        <f t="shared" si="6"/>
        <v>17.868852459016395</v>
      </c>
      <c r="J237" s="33">
        <v>75186</v>
      </c>
      <c r="K237" s="33">
        <v>56390</v>
      </c>
      <c r="L237" s="17">
        <f t="shared" si="7"/>
        <v>0.7500066501742345</v>
      </c>
    </row>
    <row r="238" spans="1:12" s="22" customFormat="1" ht="25.5">
      <c r="A238" s="17" t="s">
        <v>332</v>
      </c>
      <c r="B238" s="17" t="s">
        <v>405</v>
      </c>
      <c r="C238" s="18" t="s">
        <v>214</v>
      </c>
      <c r="D238" s="35" t="s">
        <v>527</v>
      </c>
      <c r="E238" s="18">
        <v>2012</v>
      </c>
      <c r="F238" s="19" t="s">
        <v>470</v>
      </c>
      <c r="G238" s="34">
        <v>40909</v>
      </c>
      <c r="H238" s="34">
        <v>41274</v>
      </c>
      <c r="I238" s="32">
        <f t="shared" si="6"/>
        <v>11.967213114754099</v>
      </c>
      <c r="J238" s="33">
        <v>160508.48</v>
      </c>
      <c r="K238" s="33">
        <v>41618.53</v>
      </c>
      <c r="L238" s="17">
        <f t="shared" si="7"/>
        <v>0.2592917832129492</v>
      </c>
    </row>
    <row r="239" spans="1:12" s="22" customFormat="1" ht="25.5">
      <c r="A239" s="16" t="s">
        <v>408</v>
      </c>
      <c r="B239" s="17" t="s">
        <v>436</v>
      </c>
      <c r="C239" s="18" t="s">
        <v>214</v>
      </c>
      <c r="D239" s="18" t="s">
        <v>527</v>
      </c>
      <c r="E239" s="18">
        <v>2012</v>
      </c>
      <c r="F239" s="19" t="s">
        <v>612</v>
      </c>
      <c r="G239" s="34">
        <v>41334</v>
      </c>
      <c r="H239" s="34">
        <v>41698</v>
      </c>
      <c r="I239" s="32">
        <f t="shared" si="6"/>
        <v>11.934426229508198</v>
      </c>
      <c r="J239" s="33">
        <v>603419.13</v>
      </c>
      <c r="K239" s="33">
        <v>90512.87</v>
      </c>
      <c r="L239" s="17">
        <f t="shared" si="7"/>
        <v>0.15000000082861145</v>
      </c>
    </row>
    <row r="240" spans="1:12" s="22" customFormat="1" ht="63.75">
      <c r="A240" s="17" t="s">
        <v>332</v>
      </c>
      <c r="B240" s="17" t="s">
        <v>443</v>
      </c>
      <c r="C240" s="18" t="s">
        <v>214</v>
      </c>
      <c r="D240" s="18" t="s">
        <v>624</v>
      </c>
      <c r="E240" s="18">
        <v>2012</v>
      </c>
      <c r="F240" s="19" t="s">
        <v>470</v>
      </c>
      <c r="G240" s="34">
        <v>40858</v>
      </c>
      <c r="H240" s="34">
        <v>41670</v>
      </c>
      <c r="I240" s="32">
        <f t="shared" si="6"/>
        <v>26.62295081967213</v>
      </c>
      <c r="J240" s="33">
        <v>355558.34</v>
      </c>
      <c r="K240" s="33">
        <v>61722.05</v>
      </c>
      <c r="L240" s="17">
        <f t="shared" si="7"/>
        <v>0.1735919061833847</v>
      </c>
    </row>
    <row r="241" spans="1:12" s="22" customFormat="1" ht="89.25">
      <c r="A241" s="17" t="s">
        <v>239</v>
      </c>
      <c r="B241" s="17" t="s">
        <v>409</v>
      </c>
      <c r="C241" s="18" t="s">
        <v>214</v>
      </c>
      <c r="D241" s="18" t="s">
        <v>627</v>
      </c>
      <c r="E241" s="18">
        <v>2012</v>
      </c>
      <c r="F241" s="19" t="s">
        <v>360</v>
      </c>
      <c r="G241" s="34">
        <v>41122</v>
      </c>
      <c r="H241" s="34">
        <v>41517</v>
      </c>
      <c r="I241" s="32">
        <f t="shared" si="6"/>
        <v>12.950819672131148</v>
      </c>
      <c r="J241" s="33">
        <v>313802.93</v>
      </c>
      <c r="K241" s="33">
        <v>93829.79</v>
      </c>
      <c r="L241" s="17">
        <f t="shared" si="7"/>
        <v>0.2990086485170804</v>
      </c>
    </row>
    <row r="242" spans="1:12" s="22" customFormat="1" ht="25.5">
      <c r="A242" s="17" t="s">
        <v>332</v>
      </c>
      <c r="B242" s="17" t="s">
        <v>404</v>
      </c>
      <c r="C242" s="18" t="s">
        <v>214</v>
      </c>
      <c r="D242" s="18" t="s">
        <v>572</v>
      </c>
      <c r="E242" s="18">
        <v>2012</v>
      </c>
      <c r="F242" s="15" t="s">
        <v>612</v>
      </c>
      <c r="G242" s="34">
        <v>40909</v>
      </c>
      <c r="H242" s="34">
        <v>41364</v>
      </c>
      <c r="I242" s="32">
        <f t="shared" si="6"/>
        <v>14.918032786885245</v>
      </c>
      <c r="J242" s="33">
        <v>222175</v>
      </c>
      <c r="K242" s="33">
        <v>28662</v>
      </c>
      <c r="L242" s="17">
        <f t="shared" si="7"/>
        <v>0.12900641386294587</v>
      </c>
    </row>
    <row r="243" spans="1:12" s="22" customFormat="1" ht="38.25">
      <c r="A243" s="18" t="s">
        <v>108</v>
      </c>
      <c r="B243" s="18" t="s">
        <v>463</v>
      </c>
      <c r="C243" s="18" t="s">
        <v>214</v>
      </c>
      <c r="D243" s="18" t="s">
        <v>609</v>
      </c>
      <c r="E243" s="18">
        <v>2013</v>
      </c>
      <c r="F243" s="18" t="s">
        <v>471</v>
      </c>
      <c r="G243" s="34">
        <v>41671</v>
      </c>
      <c r="H243" s="34">
        <v>42035</v>
      </c>
      <c r="I243" s="32">
        <f t="shared" si="6"/>
        <v>11.934426229508198</v>
      </c>
      <c r="J243" s="33">
        <v>133556</v>
      </c>
      <c r="K243" s="33">
        <v>95176</v>
      </c>
      <c r="L243" s="17">
        <f t="shared" si="7"/>
        <v>0.7126299080535505</v>
      </c>
    </row>
    <row r="244" spans="1:12" s="22" customFormat="1" ht="76.5">
      <c r="A244" s="17" t="s">
        <v>332</v>
      </c>
      <c r="B244" s="17" t="s">
        <v>457</v>
      </c>
      <c r="C244" s="18" t="s">
        <v>214</v>
      </c>
      <c r="D244" s="18" t="s">
        <v>603</v>
      </c>
      <c r="E244" s="18">
        <v>2013</v>
      </c>
      <c r="F244" s="15" t="s">
        <v>612</v>
      </c>
      <c r="G244" s="34">
        <v>41289</v>
      </c>
      <c r="H244" s="34">
        <v>41653</v>
      </c>
      <c r="I244" s="32">
        <f t="shared" si="6"/>
        <v>11.934426229508198</v>
      </c>
      <c r="J244" s="33">
        <v>295352.1</v>
      </c>
      <c r="K244" s="33">
        <v>73838.02</v>
      </c>
      <c r="L244" s="17">
        <f t="shared" si="7"/>
        <v>0.2499999830710532</v>
      </c>
    </row>
    <row r="245" spans="1:12" s="22" customFormat="1" ht="51">
      <c r="A245" s="18" t="s">
        <v>72</v>
      </c>
      <c r="B245" s="18" t="s">
        <v>462</v>
      </c>
      <c r="C245" s="18" t="s">
        <v>214</v>
      </c>
      <c r="D245" s="18" t="s">
        <v>608</v>
      </c>
      <c r="E245" s="18">
        <v>2013</v>
      </c>
      <c r="F245" s="18" t="s">
        <v>470</v>
      </c>
      <c r="G245" s="34">
        <v>41640</v>
      </c>
      <c r="H245" s="34">
        <v>42004</v>
      </c>
      <c r="I245" s="32">
        <f t="shared" si="6"/>
        <v>11.934426229508198</v>
      </c>
      <c r="J245" s="33">
        <v>91526</v>
      </c>
      <c r="K245" s="33">
        <v>68996</v>
      </c>
      <c r="L245" s="17">
        <f t="shared" si="7"/>
        <v>0.7538404387824225</v>
      </c>
    </row>
    <row r="246" spans="1:12" s="22" customFormat="1" ht="51">
      <c r="A246" s="18" t="s">
        <v>378</v>
      </c>
      <c r="B246" s="18" t="s">
        <v>461</v>
      </c>
      <c r="C246" s="18" t="s">
        <v>214</v>
      </c>
      <c r="D246" s="18" t="s">
        <v>607</v>
      </c>
      <c r="E246" s="18">
        <v>2013</v>
      </c>
      <c r="F246" s="18" t="s">
        <v>470</v>
      </c>
      <c r="G246" s="34">
        <v>41275</v>
      </c>
      <c r="H246" s="34">
        <v>41729</v>
      </c>
      <c r="I246" s="32">
        <f t="shared" si="6"/>
        <v>14.885245901639344</v>
      </c>
      <c r="J246" s="33">
        <v>115538</v>
      </c>
      <c r="K246" s="33">
        <v>5854</v>
      </c>
      <c r="L246" s="17">
        <f t="shared" si="7"/>
        <v>0.05066731291869342</v>
      </c>
    </row>
    <row r="247" spans="1:12" s="22" customFormat="1" ht="89.25">
      <c r="A247" s="17" t="s">
        <v>378</v>
      </c>
      <c r="B247" s="17" t="s">
        <v>458</v>
      </c>
      <c r="C247" s="18" t="s">
        <v>214</v>
      </c>
      <c r="D247" s="18" t="s">
        <v>604</v>
      </c>
      <c r="E247" s="18">
        <v>2013</v>
      </c>
      <c r="F247" s="15" t="s">
        <v>10</v>
      </c>
      <c r="G247" s="34">
        <v>41548</v>
      </c>
      <c r="H247" s="34">
        <v>41912</v>
      </c>
      <c r="I247" s="32">
        <f t="shared" si="6"/>
        <v>11.934426229508198</v>
      </c>
      <c r="J247" s="33">
        <v>160899</v>
      </c>
      <c r="K247" s="33">
        <v>23973</v>
      </c>
      <c r="L247" s="17">
        <f t="shared" si="7"/>
        <v>0.1489940894598475</v>
      </c>
    </row>
    <row r="248" spans="1:12" s="22" customFormat="1" ht="114.75">
      <c r="A248" s="17" t="s">
        <v>108</v>
      </c>
      <c r="B248" s="17" t="s">
        <v>440</v>
      </c>
      <c r="C248" s="18" t="s">
        <v>214</v>
      </c>
      <c r="D248" s="17" t="s">
        <v>594</v>
      </c>
      <c r="E248" s="18">
        <v>2013</v>
      </c>
      <c r="F248" s="15" t="s">
        <v>185</v>
      </c>
      <c r="G248" s="34">
        <v>41334</v>
      </c>
      <c r="H248" s="34">
        <v>41759</v>
      </c>
      <c r="I248" s="32">
        <f t="shared" si="6"/>
        <v>13.934426229508198</v>
      </c>
      <c r="J248" s="33">
        <v>93606</v>
      </c>
      <c r="K248" s="33">
        <v>70193.2</v>
      </c>
      <c r="L248" s="17">
        <f t="shared" si="7"/>
        <v>0.7498792812426553</v>
      </c>
    </row>
    <row r="249" spans="1:12" s="22" customFormat="1" ht="25.5">
      <c r="A249" s="15" t="s">
        <v>332</v>
      </c>
      <c r="B249" s="15" t="s">
        <v>121</v>
      </c>
      <c r="C249" s="15" t="s">
        <v>619</v>
      </c>
      <c r="D249" s="37" t="s">
        <v>622</v>
      </c>
      <c r="E249" s="15">
        <v>2005</v>
      </c>
      <c r="F249" s="15" t="s">
        <v>368</v>
      </c>
      <c r="G249" s="31">
        <v>38322</v>
      </c>
      <c r="H249" s="31">
        <v>38748</v>
      </c>
      <c r="I249" s="32">
        <f t="shared" si="6"/>
        <v>13.967213114754099</v>
      </c>
      <c r="J249" s="33">
        <v>1062755.96</v>
      </c>
      <c r="K249" s="33">
        <v>106275.59</v>
      </c>
      <c r="L249" s="17">
        <f t="shared" si="7"/>
        <v>0.09999999435430125</v>
      </c>
    </row>
    <row r="250" spans="1:12" s="22" customFormat="1" ht="51">
      <c r="A250" s="15" t="s">
        <v>330</v>
      </c>
      <c r="B250" s="15" t="s">
        <v>94</v>
      </c>
      <c r="C250" s="15" t="s">
        <v>620</v>
      </c>
      <c r="D250" s="15" t="s">
        <v>634</v>
      </c>
      <c r="E250" s="15">
        <v>2005</v>
      </c>
      <c r="F250" s="15" t="s">
        <v>10</v>
      </c>
      <c r="G250" s="31">
        <v>38626</v>
      </c>
      <c r="H250" s="31">
        <v>40117</v>
      </c>
      <c r="I250" s="32">
        <f t="shared" si="6"/>
        <v>48.885245901639344</v>
      </c>
      <c r="J250" s="33">
        <v>59694.1</v>
      </c>
      <c r="K250" s="33">
        <v>43351.24</v>
      </c>
      <c r="L250" s="17">
        <f t="shared" si="7"/>
        <v>0.7262231945870697</v>
      </c>
    </row>
    <row r="251" spans="1:12" s="22" customFormat="1" ht="51">
      <c r="A251" s="18" t="s">
        <v>192</v>
      </c>
      <c r="B251" s="16" t="s">
        <v>7</v>
      </c>
      <c r="C251" s="18" t="s">
        <v>138</v>
      </c>
      <c r="D251" s="16" t="s">
        <v>638</v>
      </c>
      <c r="E251" s="18">
        <v>2008</v>
      </c>
      <c r="F251" s="15" t="s">
        <v>10</v>
      </c>
      <c r="G251" s="34">
        <v>39479</v>
      </c>
      <c r="H251" s="34">
        <v>39844</v>
      </c>
      <c r="I251" s="32">
        <f t="shared" si="6"/>
        <v>11.967213114754099</v>
      </c>
      <c r="J251" s="33">
        <v>290195.61</v>
      </c>
      <c r="K251" s="33">
        <v>49497.8</v>
      </c>
      <c r="L251" s="17">
        <f t="shared" si="7"/>
        <v>0.17056701857068068</v>
      </c>
    </row>
    <row r="252" spans="1:12" s="22" customFormat="1" ht="38.25">
      <c r="A252" s="17" t="s">
        <v>182</v>
      </c>
      <c r="B252" s="17" t="s">
        <v>1</v>
      </c>
      <c r="C252" s="18" t="s">
        <v>138</v>
      </c>
      <c r="D252" s="18" t="s">
        <v>633</v>
      </c>
      <c r="E252" s="18">
        <v>2010</v>
      </c>
      <c r="F252" s="15" t="s">
        <v>368</v>
      </c>
      <c r="G252" s="34">
        <v>40544</v>
      </c>
      <c r="H252" s="34">
        <v>40847</v>
      </c>
      <c r="I252" s="32">
        <f t="shared" si="6"/>
        <v>9.934426229508198</v>
      </c>
      <c r="J252" s="33">
        <v>1040541</v>
      </c>
      <c r="K252" s="33">
        <v>101715</v>
      </c>
      <c r="L252" s="17">
        <f t="shared" si="7"/>
        <v>0.0977520347588418</v>
      </c>
    </row>
    <row r="253" spans="1:12" s="22" customFormat="1" ht="51">
      <c r="A253" s="18" t="s">
        <v>192</v>
      </c>
      <c r="B253" s="16" t="s">
        <v>188</v>
      </c>
      <c r="C253" s="18" t="s">
        <v>139</v>
      </c>
      <c r="D253" s="18" t="s">
        <v>613</v>
      </c>
      <c r="E253" s="18">
        <v>2008</v>
      </c>
      <c r="F253" s="15" t="s">
        <v>470</v>
      </c>
      <c r="G253" s="34">
        <v>39828</v>
      </c>
      <c r="H253" s="34">
        <v>40557</v>
      </c>
      <c r="I253" s="32">
        <f t="shared" si="6"/>
        <v>23.901639344262296</v>
      </c>
      <c r="J253" s="33">
        <v>421139</v>
      </c>
      <c r="K253" s="33">
        <v>50050</v>
      </c>
      <c r="L253" s="17">
        <f t="shared" si="7"/>
        <v>0.11884437204818361</v>
      </c>
    </row>
    <row r="254" spans="1:12" s="22" customFormat="1" ht="25.5">
      <c r="A254" s="15" t="s">
        <v>332</v>
      </c>
      <c r="B254" s="15" t="s">
        <v>331</v>
      </c>
      <c r="C254" s="15" t="s">
        <v>365</v>
      </c>
      <c r="D254" s="15" t="s">
        <v>533</v>
      </c>
      <c r="E254" s="15">
        <v>2002</v>
      </c>
      <c r="F254" s="15" t="s">
        <v>470</v>
      </c>
      <c r="G254" s="31">
        <v>37288</v>
      </c>
      <c r="H254" s="31">
        <v>37652</v>
      </c>
      <c r="I254" s="32">
        <f t="shared" si="6"/>
        <v>11.934426229508198</v>
      </c>
      <c r="J254" s="33">
        <v>334872.1</v>
      </c>
      <c r="K254" s="33">
        <v>38351.93</v>
      </c>
      <c r="L254" s="17">
        <f t="shared" si="7"/>
        <v>0.11452709855494084</v>
      </c>
    </row>
    <row r="255" spans="1:12" s="22" customFormat="1" ht="12.75">
      <c r="A255" s="15" t="s">
        <v>332</v>
      </c>
      <c r="B255" s="15" t="s">
        <v>160</v>
      </c>
      <c r="C255" s="15" t="s">
        <v>365</v>
      </c>
      <c r="D255" s="15" t="s">
        <v>532</v>
      </c>
      <c r="E255" s="15">
        <v>2002</v>
      </c>
      <c r="F255" s="15" t="s">
        <v>185</v>
      </c>
      <c r="G255" s="31">
        <v>37316</v>
      </c>
      <c r="H255" s="31">
        <v>37680</v>
      </c>
      <c r="I255" s="32">
        <f t="shared" si="6"/>
        <v>11.934426229508198</v>
      </c>
      <c r="J255" s="33">
        <v>858116.6</v>
      </c>
      <c r="K255" s="33">
        <v>85811.66</v>
      </c>
      <c r="L255" s="17">
        <f t="shared" si="7"/>
        <v>0.1</v>
      </c>
    </row>
    <row r="256" spans="1:12" s="22" customFormat="1" ht="12.75">
      <c r="A256" s="15" t="s">
        <v>249</v>
      </c>
      <c r="B256" s="15" t="s">
        <v>197</v>
      </c>
      <c r="C256" s="15" t="s">
        <v>365</v>
      </c>
      <c r="D256" s="15" t="s">
        <v>531</v>
      </c>
      <c r="E256" s="15">
        <v>2002</v>
      </c>
      <c r="F256" s="15" t="s">
        <v>185</v>
      </c>
      <c r="G256" s="31">
        <v>37408</v>
      </c>
      <c r="H256" s="31">
        <v>37621</v>
      </c>
      <c r="I256" s="32">
        <f t="shared" si="6"/>
        <v>6.983606557377049</v>
      </c>
      <c r="J256" s="33">
        <v>39501.27</v>
      </c>
      <c r="K256" s="33">
        <v>29178.39</v>
      </c>
      <c r="L256" s="17">
        <f t="shared" si="7"/>
        <v>0.7386696680891526</v>
      </c>
    </row>
    <row r="257" spans="1:12" s="22" customFormat="1" ht="12.75">
      <c r="A257" s="15" t="s">
        <v>108</v>
      </c>
      <c r="B257" s="15" t="s">
        <v>195</v>
      </c>
      <c r="C257" s="15" t="s">
        <v>365</v>
      </c>
      <c r="D257" s="15" t="s">
        <v>531</v>
      </c>
      <c r="E257" s="15">
        <v>2002</v>
      </c>
      <c r="F257" s="15" t="s">
        <v>470</v>
      </c>
      <c r="G257" s="31">
        <v>37257</v>
      </c>
      <c r="H257" s="31">
        <v>37621</v>
      </c>
      <c r="I257" s="32">
        <f t="shared" si="6"/>
        <v>11.934426229508198</v>
      </c>
      <c r="J257" s="33">
        <v>253389</v>
      </c>
      <c r="K257" s="33">
        <v>35207.01</v>
      </c>
      <c r="L257" s="17">
        <f t="shared" si="7"/>
        <v>0.13894450824621432</v>
      </c>
    </row>
    <row r="258" spans="1:12" s="22" customFormat="1" ht="25.5">
      <c r="A258" s="15" t="s">
        <v>158</v>
      </c>
      <c r="B258" s="15" t="s">
        <v>189</v>
      </c>
      <c r="C258" s="15" t="s">
        <v>365</v>
      </c>
      <c r="D258" s="15" t="s">
        <v>537</v>
      </c>
      <c r="E258" s="15">
        <v>2002</v>
      </c>
      <c r="F258" s="15" t="s">
        <v>360</v>
      </c>
      <c r="G258" s="31">
        <v>37580</v>
      </c>
      <c r="H258" s="31">
        <v>37699</v>
      </c>
      <c r="I258" s="32">
        <f t="shared" si="6"/>
        <v>3.901639344262295</v>
      </c>
      <c r="J258" s="33">
        <v>62578</v>
      </c>
      <c r="K258" s="33">
        <v>39727.22</v>
      </c>
      <c r="L258" s="17">
        <f t="shared" si="7"/>
        <v>0.6348432356419189</v>
      </c>
    </row>
    <row r="259" spans="1:12" s="22" customFormat="1" ht="25.5">
      <c r="A259" s="15" t="s">
        <v>295</v>
      </c>
      <c r="B259" s="15" t="s">
        <v>144</v>
      </c>
      <c r="C259" s="15" t="s">
        <v>365</v>
      </c>
      <c r="D259" s="15" t="s">
        <v>536</v>
      </c>
      <c r="E259" s="15">
        <v>2002</v>
      </c>
      <c r="F259" s="15" t="s">
        <v>360</v>
      </c>
      <c r="G259" s="31">
        <v>37257</v>
      </c>
      <c r="H259" s="31">
        <v>37621</v>
      </c>
      <c r="I259" s="32">
        <f t="shared" si="6"/>
        <v>11.934426229508198</v>
      </c>
      <c r="J259" s="33">
        <v>111306</v>
      </c>
      <c r="K259" s="33">
        <v>38287</v>
      </c>
      <c r="L259" s="17">
        <f t="shared" si="7"/>
        <v>0.3439796596769267</v>
      </c>
    </row>
    <row r="260" spans="1:12" s="22" customFormat="1" ht="12.75">
      <c r="A260" s="15" t="s">
        <v>158</v>
      </c>
      <c r="B260" s="15" t="s">
        <v>129</v>
      </c>
      <c r="C260" s="15" t="s">
        <v>365</v>
      </c>
      <c r="D260" s="15" t="s">
        <v>531</v>
      </c>
      <c r="E260" s="15">
        <v>2002</v>
      </c>
      <c r="F260" s="15" t="s">
        <v>360</v>
      </c>
      <c r="G260" s="31">
        <v>37196</v>
      </c>
      <c r="H260" s="31">
        <v>37621</v>
      </c>
      <c r="I260" s="32">
        <f t="shared" si="6"/>
        <v>13.934426229508198</v>
      </c>
      <c r="J260" s="33">
        <v>117473</v>
      </c>
      <c r="K260" s="33">
        <v>49879.79</v>
      </c>
      <c r="L260" s="17">
        <f t="shared" si="7"/>
        <v>0.42460642019868394</v>
      </c>
    </row>
    <row r="261" spans="1:12" s="22" customFormat="1" ht="12.75">
      <c r="A261" s="15" t="s">
        <v>33</v>
      </c>
      <c r="B261" s="15" t="s">
        <v>143</v>
      </c>
      <c r="C261" s="15" t="s">
        <v>365</v>
      </c>
      <c r="D261" s="15" t="s">
        <v>531</v>
      </c>
      <c r="E261" s="15">
        <v>2002</v>
      </c>
      <c r="F261" s="15" t="s">
        <v>360</v>
      </c>
      <c r="G261" s="31">
        <v>38687</v>
      </c>
      <c r="H261" s="31">
        <v>38899</v>
      </c>
      <c r="I261" s="32">
        <f t="shared" si="6"/>
        <v>6.950819672131147</v>
      </c>
      <c r="J261" s="33">
        <v>156219</v>
      </c>
      <c r="K261" s="33">
        <v>110228.16</v>
      </c>
      <c r="L261" s="17">
        <f t="shared" si="7"/>
        <v>0.7056002150826725</v>
      </c>
    </row>
    <row r="262" spans="1:12" s="22" customFormat="1" ht="38.25">
      <c r="A262" s="15" t="s">
        <v>72</v>
      </c>
      <c r="B262" s="15" t="s">
        <v>370</v>
      </c>
      <c r="C262" s="15" t="s">
        <v>365</v>
      </c>
      <c r="D262" s="15" t="s">
        <v>535</v>
      </c>
      <c r="E262" s="15">
        <v>2002</v>
      </c>
      <c r="F262" s="15" t="s">
        <v>360</v>
      </c>
      <c r="G262" s="31">
        <v>37561</v>
      </c>
      <c r="H262" s="31">
        <v>37986</v>
      </c>
      <c r="I262" s="32">
        <f t="shared" si="6"/>
        <v>13.934426229508198</v>
      </c>
      <c r="J262" s="33">
        <v>135248.31</v>
      </c>
      <c r="K262" s="33">
        <v>59000</v>
      </c>
      <c r="L262" s="17">
        <f t="shared" si="7"/>
        <v>0.4362346560929301</v>
      </c>
    </row>
    <row r="263" spans="1:12" s="22" customFormat="1" ht="12.75">
      <c r="A263" s="15" t="s">
        <v>192</v>
      </c>
      <c r="B263" s="15" t="s">
        <v>253</v>
      </c>
      <c r="C263" s="15" t="s">
        <v>365</v>
      </c>
      <c r="D263" s="15" t="s">
        <v>536</v>
      </c>
      <c r="E263" s="15">
        <v>2002</v>
      </c>
      <c r="F263" s="15" t="s">
        <v>368</v>
      </c>
      <c r="G263" s="31">
        <v>36892</v>
      </c>
      <c r="H263" s="31">
        <v>37621</v>
      </c>
      <c r="I263" s="32">
        <f t="shared" si="6"/>
        <v>23.901639344262296</v>
      </c>
      <c r="J263" s="33">
        <v>474259.4</v>
      </c>
      <c r="K263" s="33">
        <v>23077.38</v>
      </c>
      <c r="L263" s="17">
        <f t="shared" si="7"/>
        <v>0.04865982624698635</v>
      </c>
    </row>
    <row r="264" spans="1:12" s="22" customFormat="1" ht="12.75">
      <c r="A264" s="15" t="s">
        <v>247</v>
      </c>
      <c r="B264" s="15" t="s">
        <v>104</v>
      </c>
      <c r="C264" s="15" t="s">
        <v>365</v>
      </c>
      <c r="D264" s="15" t="s">
        <v>537</v>
      </c>
      <c r="E264" s="15">
        <v>2002</v>
      </c>
      <c r="F264" s="15" t="s">
        <v>185</v>
      </c>
      <c r="G264" s="31">
        <v>37316</v>
      </c>
      <c r="H264" s="31">
        <v>37530</v>
      </c>
      <c r="I264" s="32">
        <f t="shared" si="6"/>
        <v>7.016393442622951</v>
      </c>
      <c r="J264" s="33">
        <v>5840</v>
      </c>
      <c r="K264" s="33">
        <v>2650.8</v>
      </c>
      <c r="L264" s="17">
        <f t="shared" si="7"/>
        <v>0.45390410958904115</v>
      </c>
    </row>
    <row r="265" spans="1:12" s="22" customFormat="1" ht="25.5">
      <c r="A265" s="15" t="s">
        <v>33</v>
      </c>
      <c r="B265" s="15" t="s">
        <v>101</v>
      </c>
      <c r="C265" s="15" t="s">
        <v>365</v>
      </c>
      <c r="D265" s="15" t="s">
        <v>531</v>
      </c>
      <c r="E265" s="15">
        <v>2002</v>
      </c>
      <c r="F265" s="15" t="s">
        <v>368</v>
      </c>
      <c r="G265" s="31">
        <v>37408</v>
      </c>
      <c r="H265" s="31">
        <v>37591</v>
      </c>
      <c r="I265" s="32">
        <f t="shared" si="6"/>
        <v>6</v>
      </c>
      <c r="J265" s="33">
        <v>44425</v>
      </c>
      <c r="K265" s="33">
        <v>23760</v>
      </c>
      <c r="L265" s="17">
        <f t="shared" si="7"/>
        <v>0.5348339898705684</v>
      </c>
    </row>
    <row r="266" spans="1:12" s="22" customFormat="1" ht="12.75">
      <c r="A266" s="15" t="s">
        <v>332</v>
      </c>
      <c r="B266" s="15" t="s">
        <v>325</v>
      </c>
      <c r="C266" s="15" t="s">
        <v>365</v>
      </c>
      <c r="D266" s="15" t="s">
        <v>531</v>
      </c>
      <c r="E266" s="15">
        <v>2002</v>
      </c>
      <c r="F266" s="15" t="s">
        <v>470</v>
      </c>
      <c r="G266" s="31">
        <v>37316</v>
      </c>
      <c r="H266" s="31">
        <v>37680</v>
      </c>
      <c r="I266" s="32">
        <f aca="true" t="shared" si="8" ref="I266:I329">(H266-G266)/30.5</f>
        <v>11.934426229508198</v>
      </c>
      <c r="J266" s="33">
        <v>337031</v>
      </c>
      <c r="K266" s="33">
        <v>33703</v>
      </c>
      <c r="L266" s="17">
        <f aca="true" t="shared" si="9" ref="L266:L329">K266/J266</f>
        <v>0.09999970329138863</v>
      </c>
    </row>
    <row r="267" spans="1:12" s="22" customFormat="1" ht="12.75">
      <c r="A267" s="15" t="s">
        <v>332</v>
      </c>
      <c r="B267" s="15" t="s">
        <v>243</v>
      </c>
      <c r="C267" s="15" t="s">
        <v>365</v>
      </c>
      <c r="D267" s="15" t="s">
        <v>534</v>
      </c>
      <c r="E267" s="15">
        <v>2002</v>
      </c>
      <c r="F267" s="15" t="s">
        <v>368</v>
      </c>
      <c r="G267" s="31">
        <v>36951</v>
      </c>
      <c r="H267" s="31">
        <v>37315</v>
      </c>
      <c r="I267" s="32">
        <f t="shared" si="8"/>
        <v>11.934426229508198</v>
      </c>
      <c r="J267" s="33">
        <v>443916.9</v>
      </c>
      <c r="K267" s="33">
        <v>44391.69</v>
      </c>
      <c r="L267" s="17">
        <f t="shared" si="9"/>
        <v>0.1</v>
      </c>
    </row>
    <row r="268" spans="1:12" s="22" customFormat="1" ht="12.75">
      <c r="A268" s="15" t="s">
        <v>108</v>
      </c>
      <c r="B268" s="15" t="s">
        <v>147</v>
      </c>
      <c r="C268" s="15" t="s">
        <v>365</v>
      </c>
      <c r="D268" s="15" t="s">
        <v>538</v>
      </c>
      <c r="E268" s="15">
        <v>2002</v>
      </c>
      <c r="F268" s="15" t="s">
        <v>360</v>
      </c>
      <c r="G268" s="31">
        <v>37438</v>
      </c>
      <c r="H268" s="31">
        <v>37621</v>
      </c>
      <c r="I268" s="32">
        <f t="shared" si="8"/>
        <v>6</v>
      </c>
      <c r="J268" s="33">
        <v>20616</v>
      </c>
      <c r="K268" s="33">
        <v>5212.3</v>
      </c>
      <c r="L268" s="17">
        <f t="shared" si="9"/>
        <v>0.2528279006596818</v>
      </c>
    </row>
    <row r="269" spans="1:12" s="22" customFormat="1" ht="25.5">
      <c r="A269" s="18" t="s">
        <v>332</v>
      </c>
      <c r="B269" s="18" t="s">
        <v>331</v>
      </c>
      <c r="C269" s="18" t="s">
        <v>365</v>
      </c>
      <c r="D269" s="18" t="s">
        <v>533</v>
      </c>
      <c r="E269" s="18">
        <v>2003</v>
      </c>
      <c r="F269" s="15" t="s">
        <v>470</v>
      </c>
      <c r="G269" s="34">
        <v>37653</v>
      </c>
      <c r="H269" s="34">
        <v>38017</v>
      </c>
      <c r="I269" s="32">
        <f t="shared" si="8"/>
        <v>11.934426229508198</v>
      </c>
      <c r="J269" s="33">
        <v>154337</v>
      </c>
      <c r="K269" s="33">
        <v>14662.02</v>
      </c>
      <c r="L269" s="17">
        <f t="shared" si="9"/>
        <v>0.09500003239663853</v>
      </c>
    </row>
    <row r="270" spans="1:12" s="23" customFormat="1" ht="12.75">
      <c r="A270" s="18" t="s">
        <v>132</v>
      </c>
      <c r="B270" s="18" t="s">
        <v>252</v>
      </c>
      <c r="C270" s="18" t="s">
        <v>365</v>
      </c>
      <c r="D270" s="18" t="s">
        <v>531</v>
      </c>
      <c r="E270" s="18">
        <v>2003</v>
      </c>
      <c r="F270" s="15" t="s">
        <v>185</v>
      </c>
      <c r="G270" s="34">
        <v>37622</v>
      </c>
      <c r="H270" s="34">
        <v>37986</v>
      </c>
      <c r="I270" s="32">
        <f t="shared" si="8"/>
        <v>11.934426229508198</v>
      </c>
      <c r="J270" s="33">
        <v>135531</v>
      </c>
      <c r="K270" s="33">
        <v>59853.8</v>
      </c>
      <c r="L270" s="17">
        <f t="shared" si="9"/>
        <v>0.44162442540820923</v>
      </c>
    </row>
    <row r="271" spans="1:12" s="23" customFormat="1" ht="12.75">
      <c r="A271" s="18" t="s">
        <v>332</v>
      </c>
      <c r="B271" s="18" t="s">
        <v>160</v>
      </c>
      <c r="C271" s="18" t="s">
        <v>365</v>
      </c>
      <c r="D271" s="18" t="s">
        <v>532</v>
      </c>
      <c r="E271" s="18">
        <v>2003</v>
      </c>
      <c r="F271" s="15" t="s">
        <v>185</v>
      </c>
      <c r="G271" s="34">
        <v>37681</v>
      </c>
      <c r="H271" s="34">
        <v>38045</v>
      </c>
      <c r="I271" s="32">
        <f t="shared" si="8"/>
        <v>11.934426229508198</v>
      </c>
      <c r="J271" s="33">
        <v>598053.4</v>
      </c>
      <c r="K271" s="33">
        <v>56815.07</v>
      </c>
      <c r="L271" s="17">
        <f t="shared" si="9"/>
        <v>0.09499999498372554</v>
      </c>
    </row>
    <row r="272" spans="1:12" s="23" customFormat="1" ht="25.5">
      <c r="A272" s="18" t="s">
        <v>158</v>
      </c>
      <c r="B272" s="18" t="s">
        <v>191</v>
      </c>
      <c r="C272" s="18" t="s">
        <v>365</v>
      </c>
      <c r="D272" s="18" t="s">
        <v>531</v>
      </c>
      <c r="E272" s="18">
        <v>2003</v>
      </c>
      <c r="F272" s="15" t="s">
        <v>185</v>
      </c>
      <c r="G272" s="34">
        <v>37987</v>
      </c>
      <c r="H272" s="34">
        <v>38625</v>
      </c>
      <c r="I272" s="32">
        <f t="shared" si="8"/>
        <v>20.918032786885245</v>
      </c>
      <c r="J272" s="33">
        <v>86964</v>
      </c>
      <c r="K272" s="33">
        <v>57831.25</v>
      </c>
      <c r="L272" s="17">
        <f t="shared" si="9"/>
        <v>0.6650021848121062</v>
      </c>
    </row>
    <row r="273" spans="1:12" s="23" customFormat="1" ht="12.75">
      <c r="A273" s="18" t="s">
        <v>108</v>
      </c>
      <c r="B273" s="18" t="s">
        <v>195</v>
      </c>
      <c r="C273" s="18" t="s">
        <v>365</v>
      </c>
      <c r="D273" s="18" t="s">
        <v>531</v>
      </c>
      <c r="E273" s="18">
        <v>2003</v>
      </c>
      <c r="F273" s="15" t="s">
        <v>470</v>
      </c>
      <c r="G273" s="34">
        <v>37622</v>
      </c>
      <c r="H273" s="34">
        <v>37986</v>
      </c>
      <c r="I273" s="32">
        <f t="shared" si="8"/>
        <v>11.934426229508198</v>
      </c>
      <c r="J273" s="33">
        <v>238837</v>
      </c>
      <c r="K273" s="33">
        <v>41282.25</v>
      </c>
      <c r="L273" s="17">
        <f t="shared" si="9"/>
        <v>0.1728469625728007</v>
      </c>
    </row>
    <row r="274" spans="1:12" s="23" customFormat="1" ht="12.75">
      <c r="A274" s="18" t="s">
        <v>108</v>
      </c>
      <c r="B274" s="18" t="s">
        <v>103</v>
      </c>
      <c r="C274" s="18" t="s">
        <v>365</v>
      </c>
      <c r="D274" s="18" t="s">
        <v>531</v>
      </c>
      <c r="E274" s="18">
        <v>2003</v>
      </c>
      <c r="F274" s="15" t="s">
        <v>470</v>
      </c>
      <c r="G274" s="34">
        <v>37848</v>
      </c>
      <c r="H274" s="34">
        <v>38199</v>
      </c>
      <c r="I274" s="32">
        <f t="shared" si="8"/>
        <v>11.508196721311476</v>
      </c>
      <c r="J274" s="33">
        <v>159061</v>
      </c>
      <c r="K274" s="33">
        <v>40880</v>
      </c>
      <c r="L274" s="17">
        <f t="shared" si="9"/>
        <v>0.25700831756370196</v>
      </c>
    </row>
    <row r="275" spans="1:12" s="23" customFormat="1" ht="25.5">
      <c r="A275" s="18" t="s">
        <v>295</v>
      </c>
      <c r="B275" s="18" t="s">
        <v>272</v>
      </c>
      <c r="C275" s="18" t="s">
        <v>365</v>
      </c>
      <c r="D275" s="18" t="s">
        <v>536</v>
      </c>
      <c r="E275" s="18">
        <v>2003</v>
      </c>
      <c r="F275" s="15" t="s">
        <v>360</v>
      </c>
      <c r="G275" s="34">
        <v>37622</v>
      </c>
      <c r="H275" s="34">
        <v>38107</v>
      </c>
      <c r="I275" s="32">
        <f t="shared" si="8"/>
        <v>15.901639344262295</v>
      </c>
      <c r="J275" s="33">
        <v>121523</v>
      </c>
      <c r="K275" s="33">
        <v>49702</v>
      </c>
      <c r="L275" s="17">
        <f t="shared" si="9"/>
        <v>0.4089925363922879</v>
      </c>
    </row>
    <row r="276" spans="1:12" s="23" customFormat="1" ht="25.5">
      <c r="A276" s="18" t="s">
        <v>295</v>
      </c>
      <c r="B276" s="18" t="s">
        <v>170</v>
      </c>
      <c r="C276" s="18" t="s">
        <v>365</v>
      </c>
      <c r="D276" s="18" t="s">
        <v>541</v>
      </c>
      <c r="E276" s="18">
        <v>2003</v>
      </c>
      <c r="F276" s="15" t="s">
        <v>360</v>
      </c>
      <c r="G276" s="34">
        <v>37652</v>
      </c>
      <c r="H276" s="34">
        <v>38016</v>
      </c>
      <c r="I276" s="32">
        <f t="shared" si="8"/>
        <v>11.934426229508198</v>
      </c>
      <c r="J276" s="33">
        <v>56498</v>
      </c>
      <c r="K276" s="33">
        <v>34101.2</v>
      </c>
      <c r="L276" s="17">
        <f t="shared" si="9"/>
        <v>0.6035824276965556</v>
      </c>
    </row>
    <row r="277" spans="1:12" s="23" customFormat="1" ht="38.25">
      <c r="A277" s="18" t="s">
        <v>72</v>
      </c>
      <c r="B277" s="18" t="s">
        <v>148</v>
      </c>
      <c r="C277" s="18" t="s">
        <v>365</v>
      </c>
      <c r="D277" s="18" t="s">
        <v>535</v>
      </c>
      <c r="E277" s="18">
        <v>2003</v>
      </c>
      <c r="F277" s="15" t="s">
        <v>360</v>
      </c>
      <c r="G277" s="34">
        <v>37926</v>
      </c>
      <c r="H277" s="34">
        <v>38290</v>
      </c>
      <c r="I277" s="32">
        <f t="shared" si="8"/>
        <v>11.934426229508198</v>
      </c>
      <c r="J277" s="33">
        <v>256750.33</v>
      </c>
      <c r="K277" s="33">
        <v>94446.29</v>
      </c>
      <c r="L277" s="17">
        <f t="shared" si="9"/>
        <v>0.36785265280866436</v>
      </c>
    </row>
    <row r="278" spans="1:12" s="23" customFormat="1" ht="12.75">
      <c r="A278" s="18" t="s">
        <v>192</v>
      </c>
      <c r="B278" s="18" t="s">
        <v>253</v>
      </c>
      <c r="C278" s="18" t="s">
        <v>365</v>
      </c>
      <c r="D278" s="18" t="s">
        <v>536</v>
      </c>
      <c r="E278" s="18">
        <v>2003</v>
      </c>
      <c r="F278" s="15" t="s">
        <v>368</v>
      </c>
      <c r="G278" s="34">
        <v>37622</v>
      </c>
      <c r="H278" s="34">
        <v>38291</v>
      </c>
      <c r="I278" s="32">
        <f t="shared" si="8"/>
        <v>21.934426229508198</v>
      </c>
      <c r="J278" s="33">
        <v>203254.03</v>
      </c>
      <c r="K278" s="33">
        <v>154305.08</v>
      </c>
      <c r="L278" s="17">
        <f t="shared" si="9"/>
        <v>0.7591735327461895</v>
      </c>
    </row>
    <row r="279" spans="1:12" s="23" customFormat="1" ht="25.5">
      <c r="A279" s="18" t="s">
        <v>52</v>
      </c>
      <c r="B279" s="18" t="s">
        <v>375</v>
      </c>
      <c r="C279" s="18" t="s">
        <v>365</v>
      </c>
      <c r="D279" s="18" t="s">
        <v>540</v>
      </c>
      <c r="E279" s="18">
        <v>2003</v>
      </c>
      <c r="F279" s="15" t="s">
        <v>612</v>
      </c>
      <c r="G279" s="34">
        <v>37987</v>
      </c>
      <c r="H279" s="34">
        <v>39813</v>
      </c>
      <c r="I279" s="32">
        <f t="shared" si="8"/>
        <v>59.868852459016395</v>
      </c>
      <c r="J279" s="33">
        <v>8245000</v>
      </c>
      <c r="K279" s="33">
        <v>297463</v>
      </c>
      <c r="L279" s="17">
        <f t="shared" si="9"/>
        <v>0.03607798665858096</v>
      </c>
    </row>
    <row r="280" spans="1:12" s="23" customFormat="1" ht="25.5">
      <c r="A280" s="18" t="s">
        <v>33</v>
      </c>
      <c r="B280" s="15" t="s">
        <v>356</v>
      </c>
      <c r="C280" s="18" t="s">
        <v>365</v>
      </c>
      <c r="D280" s="18" t="s">
        <v>531</v>
      </c>
      <c r="E280" s="18">
        <v>2003</v>
      </c>
      <c r="F280" s="15" t="s">
        <v>368</v>
      </c>
      <c r="G280" s="34">
        <v>37895</v>
      </c>
      <c r="H280" s="34">
        <v>38261</v>
      </c>
      <c r="I280" s="32">
        <f t="shared" si="8"/>
        <v>12</v>
      </c>
      <c r="J280" s="33">
        <v>84852.02</v>
      </c>
      <c r="K280" s="33">
        <v>60125.63</v>
      </c>
      <c r="L280" s="17">
        <f t="shared" si="9"/>
        <v>0.7085939733668096</v>
      </c>
    </row>
    <row r="281" spans="1:12" s="23" customFormat="1" ht="12.75">
      <c r="A281" s="18" t="s">
        <v>332</v>
      </c>
      <c r="B281" s="18" t="s">
        <v>325</v>
      </c>
      <c r="C281" s="18" t="s">
        <v>365</v>
      </c>
      <c r="D281" s="18" t="s">
        <v>531</v>
      </c>
      <c r="E281" s="18">
        <v>2003</v>
      </c>
      <c r="F281" s="15" t="s">
        <v>470</v>
      </c>
      <c r="G281" s="34">
        <v>37681</v>
      </c>
      <c r="H281" s="34">
        <v>38045</v>
      </c>
      <c r="I281" s="32">
        <f t="shared" si="8"/>
        <v>11.934426229508198</v>
      </c>
      <c r="J281" s="33">
        <v>210328</v>
      </c>
      <c r="K281" s="33">
        <v>21032.8</v>
      </c>
      <c r="L281" s="17">
        <f t="shared" si="9"/>
        <v>0.09999999999999999</v>
      </c>
    </row>
    <row r="282" spans="1:12" s="23" customFormat="1" ht="12.75">
      <c r="A282" s="18" t="s">
        <v>330</v>
      </c>
      <c r="B282" s="18" t="s">
        <v>28</v>
      </c>
      <c r="C282" s="18" t="s">
        <v>365</v>
      </c>
      <c r="D282" s="18" t="s">
        <v>539</v>
      </c>
      <c r="E282" s="18">
        <v>2003</v>
      </c>
      <c r="F282" s="15" t="s">
        <v>360</v>
      </c>
      <c r="G282" s="34">
        <v>36647</v>
      </c>
      <c r="H282" s="34">
        <v>37986</v>
      </c>
      <c r="I282" s="32">
        <f t="shared" si="8"/>
        <v>43.90163934426229</v>
      </c>
      <c r="J282" s="33">
        <v>712486.55</v>
      </c>
      <c r="K282" s="33">
        <v>23477.19</v>
      </c>
      <c r="L282" s="17">
        <f t="shared" si="9"/>
        <v>0.03295106412885969</v>
      </c>
    </row>
    <row r="283" spans="1:12" s="23" customFormat="1" ht="25.5">
      <c r="A283" s="18" t="s">
        <v>229</v>
      </c>
      <c r="B283" s="18" t="s">
        <v>240</v>
      </c>
      <c r="C283" s="18" t="s">
        <v>365</v>
      </c>
      <c r="D283" s="18" t="s">
        <v>531</v>
      </c>
      <c r="E283" s="18">
        <v>2003</v>
      </c>
      <c r="F283" s="15" t="s">
        <v>360</v>
      </c>
      <c r="G283" s="34">
        <v>37987</v>
      </c>
      <c r="H283" s="34">
        <v>38717</v>
      </c>
      <c r="I283" s="32">
        <f t="shared" si="8"/>
        <v>23.934426229508198</v>
      </c>
      <c r="J283" s="33">
        <v>141163</v>
      </c>
      <c r="K283" s="33">
        <v>22298</v>
      </c>
      <c r="L283" s="17">
        <f t="shared" si="9"/>
        <v>0.15795923861068412</v>
      </c>
    </row>
    <row r="284" spans="1:12" s="23" customFormat="1" ht="12.75">
      <c r="A284" s="18" t="s">
        <v>332</v>
      </c>
      <c r="B284" s="18" t="s">
        <v>243</v>
      </c>
      <c r="C284" s="18" t="s">
        <v>365</v>
      </c>
      <c r="D284" s="18" t="s">
        <v>534</v>
      </c>
      <c r="E284" s="18">
        <v>2003</v>
      </c>
      <c r="F284" s="15" t="s">
        <v>368</v>
      </c>
      <c r="G284" s="34">
        <v>37316</v>
      </c>
      <c r="H284" s="34">
        <v>38045</v>
      </c>
      <c r="I284" s="32">
        <f t="shared" si="8"/>
        <v>23.901639344262296</v>
      </c>
      <c r="J284" s="33">
        <v>634034.4</v>
      </c>
      <c r="K284" s="33">
        <v>60233.27</v>
      </c>
      <c r="L284" s="17">
        <f t="shared" si="9"/>
        <v>0.09500000315440298</v>
      </c>
    </row>
    <row r="285" spans="1:12" s="23" customFormat="1" ht="12.75">
      <c r="A285" s="15" t="s">
        <v>273</v>
      </c>
      <c r="B285" s="18" t="s">
        <v>274</v>
      </c>
      <c r="C285" s="18" t="s">
        <v>365</v>
      </c>
      <c r="D285" s="18" t="s">
        <v>540</v>
      </c>
      <c r="E285" s="18">
        <v>2003</v>
      </c>
      <c r="F285" s="15" t="s">
        <v>360</v>
      </c>
      <c r="G285" s="34">
        <v>37987</v>
      </c>
      <c r="H285" s="34">
        <v>38352</v>
      </c>
      <c r="I285" s="32">
        <f t="shared" si="8"/>
        <v>11.967213114754099</v>
      </c>
      <c r="J285" s="33">
        <v>49033.97</v>
      </c>
      <c r="K285" s="33">
        <v>28950</v>
      </c>
      <c r="L285" s="17">
        <f t="shared" si="9"/>
        <v>0.5904070178286605</v>
      </c>
    </row>
    <row r="286" spans="1:12" s="23" customFormat="1" ht="12.75">
      <c r="A286" s="15" t="s">
        <v>132</v>
      </c>
      <c r="B286" s="15" t="s">
        <v>216</v>
      </c>
      <c r="C286" s="15" t="s">
        <v>365</v>
      </c>
      <c r="D286" s="15" t="s">
        <v>531</v>
      </c>
      <c r="E286" s="15">
        <v>2004</v>
      </c>
      <c r="F286" s="15" t="s">
        <v>185</v>
      </c>
      <c r="G286" s="31">
        <v>37987</v>
      </c>
      <c r="H286" s="31">
        <v>38352</v>
      </c>
      <c r="I286" s="32">
        <f t="shared" si="8"/>
        <v>11.967213114754099</v>
      </c>
      <c r="J286" s="33">
        <v>135531</v>
      </c>
      <c r="K286" s="33">
        <v>63004</v>
      </c>
      <c r="L286" s="17">
        <f t="shared" si="9"/>
        <v>0.46486781621916756</v>
      </c>
    </row>
    <row r="287" spans="1:12" s="23" customFormat="1" ht="25.5">
      <c r="A287" s="15" t="s">
        <v>33</v>
      </c>
      <c r="B287" s="15" t="s">
        <v>190</v>
      </c>
      <c r="C287" s="15" t="s">
        <v>365</v>
      </c>
      <c r="D287" s="15" t="s">
        <v>531</v>
      </c>
      <c r="E287" s="15">
        <v>2004</v>
      </c>
      <c r="F287" s="15" t="s">
        <v>470</v>
      </c>
      <c r="G287" s="31">
        <v>38169</v>
      </c>
      <c r="H287" s="31">
        <v>38959</v>
      </c>
      <c r="I287" s="32">
        <f t="shared" si="8"/>
        <v>25.901639344262296</v>
      </c>
      <c r="J287" s="33">
        <v>101812.48</v>
      </c>
      <c r="K287" s="33">
        <v>74659.2</v>
      </c>
      <c r="L287" s="17">
        <f t="shared" si="9"/>
        <v>0.7333010648596321</v>
      </c>
    </row>
    <row r="288" spans="1:12" s="23" customFormat="1" ht="12.75">
      <c r="A288" s="15" t="s">
        <v>158</v>
      </c>
      <c r="B288" s="15" t="s">
        <v>56</v>
      </c>
      <c r="C288" s="15" t="s">
        <v>365</v>
      </c>
      <c r="D288" s="15" t="s">
        <v>531</v>
      </c>
      <c r="E288" s="15">
        <v>2004</v>
      </c>
      <c r="F288" s="15" t="s">
        <v>185</v>
      </c>
      <c r="G288" s="31">
        <v>38078</v>
      </c>
      <c r="H288" s="31">
        <v>38686</v>
      </c>
      <c r="I288" s="32">
        <f t="shared" si="8"/>
        <v>19.934426229508198</v>
      </c>
      <c r="J288" s="33">
        <v>159922</v>
      </c>
      <c r="K288" s="33">
        <v>111946</v>
      </c>
      <c r="L288" s="17">
        <f t="shared" si="9"/>
        <v>0.7000037518290166</v>
      </c>
    </row>
    <row r="289" spans="1:12" s="23" customFormat="1" ht="12.75">
      <c r="A289" s="15" t="s">
        <v>108</v>
      </c>
      <c r="B289" s="15" t="s">
        <v>103</v>
      </c>
      <c r="C289" s="15" t="s">
        <v>365</v>
      </c>
      <c r="D289" s="15" t="s">
        <v>531</v>
      </c>
      <c r="E289" s="15">
        <v>2004</v>
      </c>
      <c r="F289" s="15" t="s">
        <v>470</v>
      </c>
      <c r="G289" s="31">
        <v>38200</v>
      </c>
      <c r="H289" s="31">
        <v>38564</v>
      </c>
      <c r="I289" s="32">
        <f t="shared" si="8"/>
        <v>11.934426229508198</v>
      </c>
      <c r="J289" s="33">
        <v>91190</v>
      </c>
      <c r="K289" s="33">
        <v>44200</v>
      </c>
      <c r="L289" s="17">
        <f t="shared" si="9"/>
        <v>0.48470226998574406</v>
      </c>
    </row>
    <row r="290" spans="1:12" s="23" customFormat="1" ht="25.5">
      <c r="A290" s="15" t="s">
        <v>295</v>
      </c>
      <c r="B290" s="15" t="s">
        <v>136</v>
      </c>
      <c r="C290" s="15" t="s">
        <v>365</v>
      </c>
      <c r="D290" s="15" t="s">
        <v>536</v>
      </c>
      <c r="E290" s="15">
        <v>2004</v>
      </c>
      <c r="F290" s="15" t="s">
        <v>185</v>
      </c>
      <c r="G290" s="31">
        <v>38261</v>
      </c>
      <c r="H290" s="31">
        <v>38717</v>
      </c>
      <c r="I290" s="32">
        <f t="shared" si="8"/>
        <v>14.950819672131148</v>
      </c>
      <c r="J290" s="33">
        <v>261295</v>
      </c>
      <c r="K290" s="33">
        <v>104791</v>
      </c>
      <c r="L290" s="17">
        <f t="shared" si="9"/>
        <v>0.40104479611167454</v>
      </c>
    </row>
    <row r="291" spans="1:12" s="23" customFormat="1" ht="12.75">
      <c r="A291" s="15" t="s">
        <v>108</v>
      </c>
      <c r="B291" s="15" t="s">
        <v>263</v>
      </c>
      <c r="C291" s="15" t="s">
        <v>365</v>
      </c>
      <c r="D291" s="15" t="s">
        <v>531</v>
      </c>
      <c r="E291" s="15">
        <v>2004</v>
      </c>
      <c r="F291" s="15" t="s">
        <v>360</v>
      </c>
      <c r="G291" s="31">
        <v>38139</v>
      </c>
      <c r="H291" s="31">
        <v>38503</v>
      </c>
      <c r="I291" s="32">
        <f t="shared" si="8"/>
        <v>11.934426229508198</v>
      </c>
      <c r="J291" s="33">
        <v>84006</v>
      </c>
      <c r="K291" s="33">
        <v>33759</v>
      </c>
      <c r="L291" s="17">
        <f t="shared" si="9"/>
        <v>0.4018641525605314</v>
      </c>
    </row>
    <row r="292" spans="1:12" s="23" customFormat="1" ht="38.25">
      <c r="A292" s="15" t="s">
        <v>72</v>
      </c>
      <c r="B292" s="15" t="s">
        <v>99</v>
      </c>
      <c r="C292" s="15" t="s">
        <v>365</v>
      </c>
      <c r="D292" s="15" t="s">
        <v>535</v>
      </c>
      <c r="E292" s="15">
        <v>2004</v>
      </c>
      <c r="F292" s="15" t="s">
        <v>360</v>
      </c>
      <c r="G292" s="31">
        <v>38353</v>
      </c>
      <c r="H292" s="31">
        <v>38807</v>
      </c>
      <c r="I292" s="32">
        <f t="shared" si="8"/>
        <v>14.885245901639344</v>
      </c>
      <c r="J292" s="33">
        <v>216004.45</v>
      </c>
      <c r="K292" s="33">
        <v>110524.37</v>
      </c>
      <c r="L292" s="17">
        <f t="shared" si="9"/>
        <v>0.511676356667652</v>
      </c>
    </row>
    <row r="293" spans="1:12" s="23" customFormat="1" ht="12.75">
      <c r="A293" s="15" t="s">
        <v>12</v>
      </c>
      <c r="B293" s="15" t="s">
        <v>209</v>
      </c>
      <c r="C293" s="15" t="s">
        <v>365</v>
      </c>
      <c r="D293" s="15" t="s">
        <v>542</v>
      </c>
      <c r="E293" s="15">
        <v>2004</v>
      </c>
      <c r="F293" s="15" t="s">
        <v>360</v>
      </c>
      <c r="G293" s="31">
        <v>38169</v>
      </c>
      <c r="H293" s="31">
        <v>38533</v>
      </c>
      <c r="I293" s="32">
        <f t="shared" si="8"/>
        <v>11.934426229508198</v>
      </c>
      <c r="J293" s="33">
        <f>45488</f>
        <v>45488</v>
      </c>
      <c r="K293" s="33">
        <v>32450</v>
      </c>
      <c r="L293" s="17">
        <f t="shared" si="9"/>
        <v>0.7133749560323602</v>
      </c>
    </row>
    <row r="294" spans="1:12" s="23" customFormat="1" ht="25.5">
      <c r="A294" s="15" t="s">
        <v>33</v>
      </c>
      <c r="B294" s="15" t="s">
        <v>398</v>
      </c>
      <c r="C294" s="15" t="s">
        <v>365</v>
      </c>
      <c r="D294" s="15" t="s">
        <v>531</v>
      </c>
      <c r="E294" s="15">
        <v>2004</v>
      </c>
      <c r="F294" s="15" t="s">
        <v>360</v>
      </c>
      <c r="G294" s="31">
        <v>38359</v>
      </c>
      <c r="H294" s="31">
        <v>39171</v>
      </c>
      <c r="I294" s="32">
        <f t="shared" si="8"/>
        <v>26.62295081967213</v>
      </c>
      <c r="J294" s="33">
        <v>107899.58</v>
      </c>
      <c r="K294" s="33">
        <v>80124.18</v>
      </c>
      <c r="L294" s="17">
        <f t="shared" si="9"/>
        <v>0.7425810183876526</v>
      </c>
    </row>
    <row r="295" spans="1:12" s="23" customFormat="1" ht="12.75">
      <c r="A295" s="15" t="s">
        <v>332</v>
      </c>
      <c r="B295" s="15" t="s">
        <v>325</v>
      </c>
      <c r="C295" s="15" t="s">
        <v>365</v>
      </c>
      <c r="D295" s="15" t="s">
        <v>531</v>
      </c>
      <c r="E295" s="15">
        <v>2004</v>
      </c>
      <c r="F295" s="15" t="s">
        <v>470</v>
      </c>
      <c r="G295" s="31">
        <v>38047</v>
      </c>
      <c r="H295" s="31">
        <v>38411</v>
      </c>
      <c r="I295" s="32">
        <f t="shared" si="8"/>
        <v>11.934426229508198</v>
      </c>
      <c r="J295" s="33">
        <v>107701.96</v>
      </c>
      <c r="K295" s="33">
        <v>10770.19</v>
      </c>
      <c r="L295" s="17">
        <f t="shared" si="9"/>
        <v>0.09999994429070742</v>
      </c>
    </row>
    <row r="296" spans="1:12" s="23" customFormat="1" ht="25.5">
      <c r="A296" s="15" t="s">
        <v>192</v>
      </c>
      <c r="B296" s="15" t="s">
        <v>278</v>
      </c>
      <c r="C296" s="15" t="s">
        <v>365</v>
      </c>
      <c r="D296" s="15" t="s">
        <v>534</v>
      </c>
      <c r="E296" s="15">
        <v>2004</v>
      </c>
      <c r="F296" s="15" t="s">
        <v>368</v>
      </c>
      <c r="G296" s="31">
        <v>38108</v>
      </c>
      <c r="H296" s="31">
        <v>39568</v>
      </c>
      <c r="I296" s="32">
        <f t="shared" si="8"/>
        <v>47.868852459016395</v>
      </c>
      <c r="J296" s="33">
        <v>581524</v>
      </c>
      <c r="K296" s="33">
        <v>130737</v>
      </c>
      <c r="L296" s="17">
        <f t="shared" si="9"/>
        <v>0.22481789229679255</v>
      </c>
    </row>
    <row r="297" spans="1:12" s="23" customFormat="1" ht="12.75">
      <c r="A297" s="15" t="s">
        <v>273</v>
      </c>
      <c r="B297" s="15" t="s">
        <v>280</v>
      </c>
      <c r="C297" s="15" t="s">
        <v>365</v>
      </c>
      <c r="D297" s="15" t="s">
        <v>540</v>
      </c>
      <c r="E297" s="15">
        <v>2004</v>
      </c>
      <c r="F297" s="15" t="s">
        <v>360</v>
      </c>
      <c r="G297" s="31">
        <v>38353</v>
      </c>
      <c r="H297" s="31">
        <v>38717</v>
      </c>
      <c r="I297" s="32">
        <f t="shared" si="8"/>
        <v>11.934426229508198</v>
      </c>
      <c r="J297" s="33">
        <v>36409.45</v>
      </c>
      <c r="K297" s="33">
        <v>23630</v>
      </c>
      <c r="L297" s="17">
        <f t="shared" si="9"/>
        <v>0.649007331887738</v>
      </c>
    </row>
    <row r="298" spans="1:12" s="23" customFormat="1" ht="12.75">
      <c r="A298" s="15" t="s">
        <v>132</v>
      </c>
      <c r="B298" s="15" t="s">
        <v>126</v>
      </c>
      <c r="C298" s="15" t="s">
        <v>365</v>
      </c>
      <c r="D298" s="15" t="s">
        <v>531</v>
      </c>
      <c r="E298" s="15">
        <v>2005</v>
      </c>
      <c r="F298" s="15" t="s">
        <v>185</v>
      </c>
      <c r="G298" s="31">
        <v>38353</v>
      </c>
      <c r="H298" s="31">
        <v>38717</v>
      </c>
      <c r="I298" s="32">
        <f t="shared" si="8"/>
        <v>11.934426229508198</v>
      </c>
      <c r="J298" s="33">
        <v>135531</v>
      </c>
      <c r="K298" s="33">
        <v>63004</v>
      </c>
      <c r="L298" s="17">
        <f t="shared" si="9"/>
        <v>0.46486781621916756</v>
      </c>
    </row>
    <row r="299" spans="1:12" s="23" customFormat="1" ht="25.5">
      <c r="A299" s="15" t="s">
        <v>157</v>
      </c>
      <c r="B299" s="15" t="s">
        <v>50</v>
      </c>
      <c r="C299" s="15" t="s">
        <v>365</v>
      </c>
      <c r="D299" s="15" t="s">
        <v>541</v>
      </c>
      <c r="E299" s="15">
        <v>2005</v>
      </c>
      <c r="F299" s="15" t="s">
        <v>360</v>
      </c>
      <c r="G299" s="31">
        <v>38657</v>
      </c>
      <c r="H299" s="31">
        <v>39386</v>
      </c>
      <c r="I299" s="32">
        <f t="shared" si="8"/>
        <v>23.901639344262296</v>
      </c>
      <c r="J299" s="33">
        <v>130083</v>
      </c>
      <c r="K299" s="33">
        <f>97562.25</f>
        <v>97562.25</v>
      </c>
      <c r="L299" s="17">
        <f t="shared" si="9"/>
        <v>0.75</v>
      </c>
    </row>
    <row r="300" spans="1:12" s="23" customFormat="1" ht="12.75">
      <c r="A300" s="15" t="s">
        <v>13</v>
      </c>
      <c r="B300" s="15" t="s">
        <v>164</v>
      </c>
      <c r="C300" s="15" t="s">
        <v>365</v>
      </c>
      <c r="D300" s="15" t="s">
        <v>531</v>
      </c>
      <c r="E300" s="15">
        <v>2005</v>
      </c>
      <c r="F300" s="15" t="s">
        <v>470</v>
      </c>
      <c r="G300" s="31">
        <v>38626</v>
      </c>
      <c r="H300" s="31">
        <v>39447</v>
      </c>
      <c r="I300" s="32">
        <f t="shared" si="8"/>
        <v>26.918032786885245</v>
      </c>
      <c r="J300" s="33">
        <v>78854</v>
      </c>
      <c r="K300" s="33">
        <v>55074</v>
      </c>
      <c r="L300" s="17">
        <f t="shared" si="9"/>
        <v>0.6984300098916986</v>
      </c>
    </row>
    <row r="301" spans="1:12" s="23" customFormat="1" ht="25.5">
      <c r="A301" s="15" t="s">
        <v>295</v>
      </c>
      <c r="B301" s="15" t="s">
        <v>257</v>
      </c>
      <c r="C301" s="15" t="s">
        <v>365</v>
      </c>
      <c r="D301" s="15" t="s">
        <v>536</v>
      </c>
      <c r="E301" s="15">
        <v>2005</v>
      </c>
      <c r="F301" s="15" t="s">
        <v>360</v>
      </c>
      <c r="G301" s="31">
        <v>38292</v>
      </c>
      <c r="H301" s="31">
        <v>39082</v>
      </c>
      <c r="I301" s="32">
        <f t="shared" si="8"/>
        <v>25.901639344262296</v>
      </c>
      <c r="J301" s="33">
        <v>148333</v>
      </c>
      <c r="K301" s="33">
        <v>106824</v>
      </c>
      <c r="L301" s="17">
        <f t="shared" si="9"/>
        <v>0.7201634160975643</v>
      </c>
    </row>
    <row r="302" spans="1:12" s="23" customFormat="1" ht="25.5">
      <c r="A302" s="15" t="s">
        <v>295</v>
      </c>
      <c r="B302" s="15" t="s">
        <v>262</v>
      </c>
      <c r="C302" s="15" t="s">
        <v>365</v>
      </c>
      <c r="D302" s="15" t="s">
        <v>536</v>
      </c>
      <c r="E302" s="15">
        <v>2005</v>
      </c>
      <c r="F302" s="15" t="s">
        <v>360</v>
      </c>
      <c r="G302" s="31">
        <v>38718</v>
      </c>
      <c r="H302" s="31">
        <v>39082</v>
      </c>
      <c r="I302" s="32">
        <f t="shared" si="8"/>
        <v>11.934426229508198</v>
      </c>
      <c r="J302" s="33">
        <v>185055</v>
      </c>
      <c r="K302" s="33">
        <v>58374</v>
      </c>
      <c r="L302" s="17">
        <f t="shared" si="9"/>
        <v>0.31544135527275674</v>
      </c>
    </row>
    <row r="303" spans="1:12" s="23" customFormat="1" ht="12.75">
      <c r="A303" s="15" t="s">
        <v>108</v>
      </c>
      <c r="B303" s="15" t="s">
        <v>235</v>
      </c>
      <c r="C303" s="15" t="s">
        <v>365</v>
      </c>
      <c r="D303" s="15" t="s">
        <v>531</v>
      </c>
      <c r="E303" s="15">
        <v>2005</v>
      </c>
      <c r="F303" s="15" t="s">
        <v>360</v>
      </c>
      <c r="G303" s="31">
        <v>38504</v>
      </c>
      <c r="H303" s="31">
        <v>38807</v>
      </c>
      <c r="I303" s="32">
        <f t="shared" si="8"/>
        <v>9.934426229508198</v>
      </c>
      <c r="J303" s="33">
        <v>49327</v>
      </c>
      <c r="K303" s="33">
        <v>18860</v>
      </c>
      <c r="L303" s="17">
        <f t="shared" si="9"/>
        <v>0.38234638230583656</v>
      </c>
    </row>
    <row r="304" spans="1:12" s="23" customFormat="1" ht="38.25">
      <c r="A304" s="15" t="s">
        <v>72</v>
      </c>
      <c r="B304" s="15" t="s">
        <v>397</v>
      </c>
      <c r="C304" s="15" t="s">
        <v>365</v>
      </c>
      <c r="D304" s="15" t="s">
        <v>535</v>
      </c>
      <c r="E304" s="15">
        <v>2005</v>
      </c>
      <c r="F304" s="15" t="s">
        <v>360</v>
      </c>
      <c r="G304" s="31">
        <v>38718</v>
      </c>
      <c r="H304" s="31">
        <v>39141</v>
      </c>
      <c r="I304" s="32">
        <f t="shared" si="8"/>
        <v>13.868852459016393</v>
      </c>
      <c r="J304" s="33">
        <v>314773</v>
      </c>
      <c r="K304" s="33">
        <v>125945</v>
      </c>
      <c r="L304" s="17">
        <f t="shared" si="9"/>
        <v>0.40011373275344453</v>
      </c>
    </row>
    <row r="305" spans="1:12" s="23" customFormat="1" ht="12.75">
      <c r="A305" s="15" t="s">
        <v>172</v>
      </c>
      <c r="B305" s="15" t="s">
        <v>234</v>
      </c>
      <c r="C305" s="15" t="s">
        <v>365</v>
      </c>
      <c r="D305" s="15" t="s">
        <v>531</v>
      </c>
      <c r="E305" s="15">
        <v>2005</v>
      </c>
      <c r="F305" s="15" t="s">
        <v>360</v>
      </c>
      <c r="G305" s="31">
        <v>38626</v>
      </c>
      <c r="H305" s="31">
        <v>39082</v>
      </c>
      <c r="I305" s="32">
        <f t="shared" si="8"/>
        <v>14.950819672131148</v>
      </c>
      <c r="J305" s="33">
        <v>139747.02</v>
      </c>
      <c r="K305" s="33">
        <v>73280.77</v>
      </c>
      <c r="L305" s="17">
        <f t="shared" si="9"/>
        <v>0.5243816290322327</v>
      </c>
    </row>
    <row r="306" spans="1:12" s="23" customFormat="1" ht="12.75">
      <c r="A306" s="15" t="s">
        <v>12</v>
      </c>
      <c r="B306" s="15" t="s">
        <v>209</v>
      </c>
      <c r="C306" s="15" t="s">
        <v>365</v>
      </c>
      <c r="D306" s="15" t="s">
        <v>542</v>
      </c>
      <c r="E306" s="15">
        <v>2005</v>
      </c>
      <c r="F306" s="15" t="s">
        <v>360</v>
      </c>
      <c r="G306" s="31">
        <v>38534</v>
      </c>
      <c r="H306" s="31">
        <v>38898</v>
      </c>
      <c r="I306" s="32">
        <f t="shared" si="8"/>
        <v>11.934426229508198</v>
      </c>
      <c r="J306" s="33">
        <v>224099</v>
      </c>
      <c r="K306" s="33">
        <v>147080</v>
      </c>
      <c r="L306" s="17">
        <f t="shared" si="9"/>
        <v>0.656317074150264</v>
      </c>
    </row>
    <row r="307" spans="1:33" s="23" customFormat="1" ht="12.75">
      <c r="A307" s="15" t="s">
        <v>33</v>
      </c>
      <c r="B307" s="15" t="s">
        <v>128</v>
      </c>
      <c r="C307" s="15" t="s">
        <v>365</v>
      </c>
      <c r="D307" s="15" t="s">
        <v>531</v>
      </c>
      <c r="E307" s="15">
        <v>2005</v>
      </c>
      <c r="F307" s="15" t="s">
        <v>360</v>
      </c>
      <c r="G307" s="31">
        <v>38732</v>
      </c>
      <c r="H307" s="31">
        <v>39081</v>
      </c>
      <c r="I307" s="32">
        <f t="shared" si="8"/>
        <v>11.442622950819672</v>
      </c>
      <c r="J307" s="33">
        <v>92838.27</v>
      </c>
      <c r="K307" s="33">
        <v>56962.95</v>
      </c>
      <c r="L307" s="17">
        <f t="shared" si="9"/>
        <v>0.6135718599668003</v>
      </c>
      <c r="N307" s="7"/>
      <c r="O307" s="7"/>
      <c r="P307" s="8"/>
      <c r="Q307" s="24"/>
      <c r="R307" s="24"/>
      <c r="S307" s="25"/>
      <c r="T307" s="25"/>
      <c r="U307" s="25"/>
      <c r="X307" s="9"/>
      <c r="Z307" s="10"/>
      <c r="AA307" s="24"/>
      <c r="AB307" s="26"/>
      <c r="AC307" s="11"/>
      <c r="AD307" s="11"/>
      <c r="AE307" s="24"/>
      <c r="AG307" s="27"/>
    </row>
    <row r="308" spans="1:12" s="23" customFormat="1" ht="12.75">
      <c r="A308" s="15" t="s">
        <v>332</v>
      </c>
      <c r="B308" s="15" t="s">
        <v>325</v>
      </c>
      <c r="C308" s="15" t="s">
        <v>365</v>
      </c>
      <c r="D308" s="15" t="s">
        <v>531</v>
      </c>
      <c r="E308" s="15">
        <v>2005</v>
      </c>
      <c r="F308" s="15" t="s">
        <v>470</v>
      </c>
      <c r="G308" s="31">
        <v>38412</v>
      </c>
      <c r="H308" s="31">
        <v>38776</v>
      </c>
      <c r="I308" s="32">
        <f t="shared" si="8"/>
        <v>11.934426229508198</v>
      </c>
      <c r="J308" s="33">
        <v>107701.96</v>
      </c>
      <c r="K308" s="33">
        <v>10770.2</v>
      </c>
      <c r="L308" s="17">
        <f t="shared" si="9"/>
        <v>0.10000003713952837</v>
      </c>
    </row>
    <row r="309" spans="1:12" s="23" customFormat="1" ht="12.75">
      <c r="A309" s="15" t="s">
        <v>192</v>
      </c>
      <c r="B309" s="15" t="s">
        <v>27</v>
      </c>
      <c r="C309" s="15" t="s">
        <v>365</v>
      </c>
      <c r="D309" s="15" t="s">
        <v>536</v>
      </c>
      <c r="E309" s="15">
        <v>2005</v>
      </c>
      <c r="F309" s="15" t="s">
        <v>368</v>
      </c>
      <c r="G309" s="31">
        <v>38534</v>
      </c>
      <c r="H309" s="31">
        <v>40178</v>
      </c>
      <c r="I309" s="32">
        <f t="shared" si="8"/>
        <v>53.90163934426229</v>
      </c>
      <c r="J309" s="33">
        <v>777928</v>
      </c>
      <c r="K309" s="33">
        <v>130904</v>
      </c>
      <c r="L309" s="17">
        <f t="shared" si="9"/>
        <v>0.16827264219824972</v>
      </c>
    </row>
    <row r="310" spans="1:12" s="23" customFormat="1" ht="25.5">
      <c r="A310" s="15" t="s">
        <v>158</v>
      </c>
      <c r="B310" s="15" t="s">
        <v>394</v>
      </c>
      <c r="C310" s="15" t="s">
        <v>365</v>
      </c>
      <c r="D310" s="15" t="s">
        <v>531</v>
      </c>
      <c r="E310" s="15">
        <v>2005</v>
      </c>
      <c r="F310" s="15" t="s">
        <v>185</v>
      </c>
      <c r="G310" s="31">
        <v>38718</v>
      </c>
      <c r="H310" s="31">
        <v>39172</v>
      </c>
      <c r="I310" s="32">
        <f t="shared" si="8"/>
        <v>14.885245901639344</v>
      </c>
      <c r="J310" s="33">
        <v>143585.59</v>
      </c>
      <c r="K310" s="33">
        <v>107689.19</v>
      </c>
      <c r="L310" s="17">
        <f t="shared" si="9"/>
        <v>0.7499999825887821</v>
      </c>
    </row>
    <row r="311" spans="1:12" s="23" customFormat="1" ht="25.5">
      <c r="A311" s="15" t="s">
        <v>332</v>
      </c>
      <c r="B311" s="15" t="s">
        <v>124</v>
      </c>
      <c r="C311" s="15" t="s">
        <v>365</v>
      </c>
      <c r="D311" s="15" t="s">
        <v>534</v>
      </c>
      <c r="E311" s="15">
        <v>2005</v>
      </c>
      <c r="F311" s="15" t="s">
        <v>470</v>
      </c>
      <c r="G311" s="31">
        <v>38439</v>
      </c>
      <c r="H311" s="31">
        <v>38713</v>
      </c>
      <c r="I311" s="32">
        <f t="shared" si="8"/>
        <v>8.98360655737705</v>
      </c>
      <c r="J311" s="33">
        <v>161215.19</v>
      </c>
      <c r="K311" s="33">
        <v>24182.28</v>
      </c>
      <c r="L311" s="17">
        <f t="shared" si="9"/>
        <v>0.15000000930433416</v>
      </c>
    </row>
    <row r="312" spans="1:12" s="23" customFormat="1" ht="12.75">
      <c r="A312" s="15" t="s">
        <v>273</v>
      </c>
      <c r="B312" s="15" t="s">
        <v>232</v>
      </c>
      <c r="C312" s="15" t="s">
        <v>365</v>
      </c>
      <c r="D312" s="15" t="s">
        <v>540</v>
      </c>
      <c r="E312" s="15">
        <v>2005</v>
      </c>
      <c r="F312" s="15" t="s">
        <v>360</v>
      </c>
      <c r="G312" s="31">
        <v>38718</v>
      </c>
      <c r="H312" s="31">
        <v>39082</v>
      </c>
      <c r="I312" s="32">
        <f t="shared" si="8"/>
        <v>11.934426229508198</v>
      </c>
      <c r="J312" s="33">
        <v>66239</v>
      </c>
      <c r="K312" s="33">
        <v>49500</v>
      </c>
      <c r="L312" s="17">
        <f t="shared" si="9"/>
        <v>0.747293890306315</v>
      </c>
    </row>
    <row r="313" spans="1:12" s="23" customFormat="1" ht="12.75">
      <c r="A313" s="15" t="s">
        <v>108</v>
      </c>
      <c r="B313" s="15" t="s">
        <v>96</v>
      </c>
      <c r="C313" s="15" t="s">
        <v>365</v>
      </c>
      <c r="D313" s="15" t="s">
        <v>531</v>
      </c>
      <c r="E313" s="15">
        <v>2005</v>
      </c>
      <c r="F313" s="15" t="s">
        <v>368</v>
      </c>
      <c r="G313" s="31">
        <v>38565</v>
      </c>
      <c r="H313" s="31">
        <v>39005</v>
      </c>
      <c r="I313" s="32">
        <f t="shared" si="8"/>
        <v>14.426229508196721</v>
      </c>
      <c r="J313" s="33">
        <v>233825</v>
      </c>
      <c r="K313" s="33">
        <v>61413</v>
      </c>
      <c r="L313" s="17">
        <f t="shared" si="9"/>
        <v>0.26264514059660005</v>
      </c>
    </row>
    <row r="314" spans="1:12" s="23" customFormat="1" ht="25.5">
      <c r="A314" s="15" t="s">
        <v>157</v>
      </c>
      <c r="B314" s="15" t="s">
        <v>353</v>
      </c>
      <c r="C314" s="15" t="s">
        <v>365</v>
      </c>
      <c r="D314" s="15" t="s">
        <v>541</v>
      </c>
      <c r="E314" s="15">
        <v>2006</v>
      </c>
      <c r="F314" s="15" t="s">
        <v>368</v>
      </c>
      <c r="G314" s="31">
        <v>39232</v>
      </c>
      <c r="H314" s="31">
        <v>39994</v>
      </c>
      <c r="I314" s="32">
        <f t="shared" si="8"/>
        <v>24.983606557377048</v>
      </c>
      <c r="J314" s="33">
        <v>224241.55</v>
      </c>
      <c r="K314" s="33">
        <v>58057.6</v>
      </c>
      <c r="L314" s="17">
        <f t="shared" si="9"/>
        <v>0.2589065228990792</v>
      </c>
    </row>
    <row r="315" spans="1:12" s="23" customFormat="1" ht="12.75">
      <c r="A315" s="15" t="s">
        <v>132</v>
      </c>
      <c r="B315" s="15" t="s">
        <v>92</v>
      </c>
      <c r="C315" s="15" t="s">
        <v>365</v>
      </c>
      <c r="D315" s="15" t="s">
        <v>531</v>
      </c>
      <c r="E315" s="15">
        <v>2006</v>
      </c>
      <c r="F315" s="15" t="s">
        <v>185</v>
      </c>
      <c r="G315" s="31">
        <v>38718</v>
      </c>
      <c r="H315" s="31">
        <v>39813</v>
      </c>
      <c r="I315" s="32">
        <f t="shared" si="8"/>
        <v>35.90163934426229</v>
      </c>
      <c r="J315" s="33">
        <v>203619</v>
      </c>
      <c r="K315" s="33">
        <f>122171-3690.99</f>
        <v>118480.01</v>
      </c>
      <c r="L315" s="17">
        <f t="shared" si="9"/>
        <v>0.5818710925797691</v>
      </c>
    </row>
    <row r="316" spans="1:12" s="23" customFormat="1" ht="25.5">
      <c r="A316" s="15" t="s">
        <v>108</v>
      </c>
      <c r="B316" s="15" t="s">
        <v>82</v>
      </c>
      <c r="C316" s="15" t="s">
        <v>365</v>
      </c>
      <c r="D316" s="15" t="s">
        <v>543</v>
      </c>
      <c r="E316" s="15">
        <v>2006</v>
      </c>
      <c r="F316" s="15" t="s">
        <v>470</v>
      </c>
      <c r="G316" s="31">
        <v>38727</v>
      </c>
      <c r="H316" s="31">
        <v>39091</v>
      </c>
      <c r="I316" s="32">
        <f t="shared" si="8"/>
        <v>11.934426229508198</v>
      </c>
      <c r="J316" s="33">
        <v>200797</v>
      </c>
      <c r="K316" s="33">
        <v>29702.04</v>
      </c>
      <c r="L316" s="17">
        <f t="shared" si="9"/>
        <v>0.14792073586756774</v>
      </c>
    </row>
    <row r="317" spans="1:12" s="23" customFormat="1" ht="25.5">
      <c r="A317" s="15" t="s">
        <v>108</v>
      </c>
      <c r="B317" s="15" t="s">
        <v>81</v>
      </c>
      <c r="C317" s="15" t="s">
        <v>365</v>
      </c>
      <c r="D317" s="15" t="s">
        <v>543</v>
      </c>
      <c r="E317" s="15">
        <v>2006</v>
      </c>
      <c r="F317" s="15" t="s">
        <v>470</v>
      </c>
      <c r="G317" s="31">
        <v>38991</v>
      </c>
      <c r="H317" s="31">
        <v>39416</v>
      </c>
      <c r="I317" s="32">
        <f t="shared" si="8"/>
        <v>13.934426229508198</v>
      </c>
      <c r="J317" s="33">
        <v>59906.928</v>
      </c>
      <c r="K317" s="33">
        <v>34662.584</v>
      </c>
      <c r="L317" s="17">
        <f t="shared" si="9"/>
        <v>0.5786072689288959</v>
      </c>
    </row>
    <row r="318" spans="1:12" s="23" customFormat="1" ht="12.75">
      <c r="A318" s="15" t="s">
        <v>192</v>
      </c>
      <c r="B318" s="15" t="s">
        <v>49</v>
      </c>
      <c r="C318" s="15" t="s">
        <v>365</v>
      </c>
      <c r="D318" s="15" t="s">
        <v>542</v>
      </c>
      <c r="E318" s="15">
        <v>2006</v>
      </c>
      <c r="F318" s="15" t="s">
        <v>368</v>
      </c>
      <c r="G318" s="31">
        <v>39173</v>
      </c>
      <c r="H318" s="31">
        <v>39964</v>
      </c>
      <c r="I318" s="32">
        <f t="shared" si="8"/>
        <v>25.934426229508198</v>
      </c>
      <c r="J318" s="33">
        <v>146004</v>
      </c>
      <c r="K318" s="33">
        <v>107572</v>
      </c>
      <c r="L318" s="17">
        <f t="shared" si="9"/>
        <v>0.7367743349497274</v>
      </c>
    </row>
    <row r="319" spans="1:12" s="23" customFormat="1" ht="25.5">
      <c r="A319" s="15" t="s">
        <v>332</v>
      </c>
      <c r="B319" s="15" t="s">
        <v>112</v>
      </c>
      <c r="C319" s="15" t="s">
        <v>365</v>
      </c>
      <c r="D319" s="15" t="s">
        <v>533</v>
      </c>
      <c r="E319" s="15">
        <v>2006</v>
      </c>
      <c r="F319" s="15" t="s">
        <v>360</v>
      </c>
      <c r="G319" s="31">
        <v>38718</v>
      </c>
      <c r="H319" s="31">
        <v>39263</v>
      </c>
      <c r="I319" s="32">
        <f t="shared" si="8"/>
        <v>17.868852459016395</v>
      </c>
      <c r="J319" s="33">
        <v>891417</v>
      </c>
      <c r="K319" s="33">
        <v>66856.5</v>
      </c>
      <c r="L319" s="17">
        <f t="shared" si="9"/>
        <v>0.07500025240712259</v>
      </c>
    </row>
    <row r="320" spans="1:12" s="23" customFormat="1" ht="25.5">
      <c r="A320" s="15" t="s">
        <v>295</v>
      </c>
      <c r="B320" s="15" t="s">
        <v>42</v>
      </c>
      <c r="C320" s="15" t="s">
        <v>365</v>
      </c>
      <c r="D320" s="15" t="s">
        <v>536</v>
      </c>
      <c r="E320" s="15">
        <v>2006</v>
      </c>
      <c r="F320" s="15" t="s">
        <v>360</v>
      </c>
      <c r="G320" s="31">
        <v>39083</v>
      </c>
      <c r="H320" s="31">
        <v>39447</v>
      </c>
      <c r="I320" s="32">
        <f t="shared" si="8"/>
        <v>11.934426229508198</v>
      </c>
      <c r="J320" s="33">
        <v>129045.77</v>
      </c>
      <c r="K320" s="33">
        <v>95912.77</v>
      </c>
      <c r="L320" s="17">
        <f t="shared" si="9"/>
        <v>0.7432461366226882</v>
      </c>
    </row>
    <row r="321" spans="1:12" s="23" customFormat="1" ht="12.75">
      <c r="A321" s="15" t="s">
        <v>12</v>
      </c>
      <c r="B321" s="15" t="s">
        <v>209</v>
      </c>
      <c r="C321" s="15" t="s">
        <v>365</v>
      </c>
      <c r="D321" s="15" t="s">
        <v>542</v>
      </c>
      <c r="E321" s="15">
        <v>2006</v>
      </c>
      <c r="F321" s="15" t="s">
        <v>360</v>
      </c>
      <c r="G321" s="31">
        <v>38899</v>
      </c>
      <c r="H321" s="31">
        <v>39263</v>
      </c>
      <c r="I321" s="32">
        <f t="shared" si="8"/>
        <v>11.934426229508198</v>
      </c>
      <c r="J321" s="33">
        <v>166400</v>
      </c>
      <c r="K321" s="33">
        <v>110390</v>
      </c>
      <c r="L321" s="17">
        <f t="shared" si="9"/>
        <v>0.6634014423076923</v>
      </c>
    </row>
    <row r="322" spans="1:12" s="23" customFormat="1" ht="25.5">
      <c r="A322" s="15" t="s">
        <v>157</v>
      </c>
      <c r="B322" s="15" t="s">
        <v>355</v>
      </c>
      <c r="C322" s="15" t="s">
        <v>365</v>
      </c>
      <c r="D322" s="15" t="s">
        <v>541</v>
      </c>
      <c r="E322" s="15">
        <v>2006</v>
      </c>
      <c r="F322" s="15" t="s">
        <v>360</v>
      </c>
      <c r="G322" s="31">
        <v>38749</v>
      </c>
      <c r="H322" s="31">
        <v>39416</v>
      </c>
      <c r="I322" s="32">
        <f t="shared" si="8"/>
        <v>21.868852459016395</v>
      </c>
      <c r="J322" s="33">
        <v>121782.68</v>
      </c>
      <c r="K322" s="33">
        <f>70977.07+2000</f>
        <v>72977.07</v>
      </c>
      <c r="L322" s="17">
        <f t="shared" si="9"/>
        <v>0.5992401382528288</v>
      </c>
    </row>
    <row r="323" spans="1:12" s="23" customFormat="1" ht="38.25">
      <c r="A323" s="15" t="s">
        <v>72</v>
      </c>
      <c r="B323" s="15" t="s">
        <v>41</v>
      </c>
      <c r="C323" s="15" t="s">
        <v>365</v>
      </c>
      <c r="D323" s="15" t="s">
        <v>535</v>
      </c>
      <c r="E323" s="15">
        <v>2006</v>
      </c>
      <c r="F323" s="15" t="s">
        <v>360</v>
      </c>
      <c r="G323" s="31">
        <v>39083</v>
      </c>
      <c r="H323" s="31">
        <v>39506</v>
      </c>
      <c r="I323" s="32">
        <f t="shared" si="8"/>
        <v>13.868852459016393</v>
      </c>
      <c r="J323" s="33">
        <v>267703</v>
      </c>
      <c r="K323" s="33">
        <v>110627</v>
      </c>
      <c r="L323" s="17">
        <f t="shared" si="9"/>
        <v>0.41324527554790197</v>
      </c>
    </row>
    <row r="324" spans="1:12" s="23" customFormat="1" ht="25.5">
      <c r="A324" s="15" t="s">
        <v>158</v>
      </c>
      <c r="B324" s="15" t="s">
        <v>238</v>
      </c>
      <c r="C324" s="15" t="s">
        <v>365</v>
      </c>
      <c r="D324" s="15" t="s">
        <v>537</v>
      </c>
      <c r="E324" s="15">
        <v>2006</v>
      </c>
      <c r="F324" s="15" t="s">
        <v>185</v>
      </c>
      <c r="G324" s="31">
        <v>39083</v>
      </c>
      <c r="H324" s="31">
        <v>39538</v>
      </c>
      <c r="I324" s="32">
        <f t="shared" si="8"/>
        <v>14.918032786885245</v>
      </c>
      <c r="J324" s="33">
        <v>93743.62</v>
      </c>
      <c r="K324" s="33">
        <v>70307.38</v>
      </c>
      <c r="L324" s="17">
        <f t="shared" si="9"/>
        <v>0.749996426423473</v>
      </c>
    </row>
    <row r="325" spans="1:12" s="23" customFormat="1" ht="25.5">
      <c r="A325" s="15" t="s">
        <v>332</v>
      </c>
      <c r="B325" s="15" t="s">
        <v>156</v>
      </c>
      <c r="C325" s="15" t="s">
        <v>365</v>
      </c>
      <c r="D325" s="15" t="s">
        <v>534</v>
      </c>
      <c r="E325" s="15">
        <v>2006</v>
      </c>
      <c r="F325" s="15" t="s">
        <v>368</v>
      </c>
      <c r="G325" s="31">
        <v>38899</v>
      </c>
      <c r="H325" s="31">
        <v>39263</v>
      </c>
      <c r="I325" s="32">
        <f t="shared" si="8"/>
        <v>11.934426229508198</v>
      </c>
      <c r="J325" s="33">
        <v>130631.73</v>
      </c>
      <c r="K325" s="33">
        <v>13063.17</v>
      </c>
      <c r="L325" s="17">
        <f t="shared" si="9"/>
        <v>0.09999997703467603</v>
      </c>
    </row>
    <row r="326" spans="1:12" s="23" customFormat="1" ht="12.75">
      <c r="A326" s="15" t="s">
        <v>72</v>
      </c>
      <c r="B326" s="15" t="s">
        <v>396</v>
      </c>
      <c r="C326" s="15" t="s">
        <v>365</v>
      </c>
      <c r="D326" s="15" t="s">
        <v>544</v>
      </c>
      <c r="E326" s="15">
        <v>2007</v>
      </c>
      <c r="F326" s="15" t="s">
        <v>360</v>
      </c>
      <c r="G326" s="31">
        <v>39508</v>
      </c>
      <c r="H326" s="31">
        <v>39872</v>
      </c>
      <c r="I326" s="32">
        <f t="shared" si="8"/>
        <v>11.934426229508198</v>
      </c>
      <c r="J326" s="33">
        <v>152628</v>
      </c>
      <c r="K326" s="33">
        <v>37940.8</v>
      </c>
      <c r="L326" s="17">
        <f t="shared" si="9"/>
        <v>0.24858348402652203</v>
      </c>
    </row>
    <row r="327" spans="1:12" s="23" customFormat="1" ht="25.5">
      <c r="A327" s="15" t="s">
        <v>108</v>
      </c>
      <c r="B327" s="15" t="s">
        <v>115</v>
      </c>
      <c r="C327" s="15" t="s">
        <v>365</v>
      </c>
      <c r="D327" s="15" t="s">
        <v>531</v>
      </c>
      <c r="E327" s="15">
        <v>2007</v>
      </c>
      <c r="F327" s="15" t="s">
        <v>470</v>
      </c>
      <c r="G327" s="31">
        <v>39092</v>
      </c>
      <c r="H327" s="31">
        <v>39822</v>
      </c>
      <c r="I327" s="32">
        <f t="shared" si="8"/>
        <v>23.934426229508198</v>
      </c>
      <c r="J327" s="33">
        <v>362397.79</v>
      </c>
      <c r="K327" s="33">
        <v>43104.68</v>
      </c>
      <c r="L327" s="17">
        <f t="shared" si="9"/>
        <v>0.11894299907292481</v>
      </c>
    </row>
    <row r="328" spans="1:12" s="23" customFormat="1" ht="25.5">
      <c r="A328" s="17" t="s">
        <v>332</v>
      </c>
      <c r="B328" s="17" t="s">
        <v>112</v>
      </c>
      <c r="C328" s="17" t="s">
        <v>365</v>
      </c>
      <c r="D328" s="15" t="s">
        <v>533</v>
      </c>
      <c r="E328" s="15">
        <v>2007</v>
      </c>
      <c r="F328" s="15" t="s">
        <v>360</v>
      </c>
      <c r="G328" s="31">
        <v>39264</v>
      </c>
      <c r="H328" s="36">
        <v>39813</v>
      </c>
      <c r="I328" s="32">
        <f t="shared" si="8"/>
        <v>18</v>
      </c>
      <c r="J328" s="33">
        <v>445708.5</v>
      </c>
      <c r="K328" s="33">
        <v>66856.65</v>
      </c>
      <c r="L328" s="17">
        <f t="shared" si="9"/>
        <v>0.15000084135707528</v>
      </c>
    </row>
    <row r="329" spans="1:12" s="23" customFormat="1" ht="25.5">
      <c r="A329" s="15" t="s">
        <v>295</v>
      </c>
      <c r="B329" s="15" t="s">
        <v>42</v>
      </c>
      <c r="C329" s="15" t="s">
        <v>365</v>
      </c>
      <c r="D329" s="15" t="s">
        <v>536</v>
      </c>
      <c r="E329" s="15">
        <v>2007</v>
      </c>
      <c r="F329" s="15" t="s">
        <v>360</v>
      </c>
      <c r="G329" s="31">
        <v>39448</v>
      </c>
      <c r="H329" s="31">
        <v>39813</v>
      </c>
      <c r="I329" s="32">
        <f t="shared" si="8"/>
        <v>11.967213114754099</v>
      </c>
      <c r="J329" s="33">
        <v>92885.91</v>
      </c>
      <c r="K329" s="33">
        <v>62597.37</v>
      </c>
      <c r="L329" s="17">
        <f t="shared" si="9"/>
        <v>0.6739167436697342</v>
      </c>
    </row>
    <row r="330" spans="1:12" s="23" customFormat="1" ht="25.5">
      <c r="A330" s="15" t="s">
        <v>295</v>
      </c>
      <c r="B330" s="15" t="s">
        <v>386</v>
      </c>
      <c r="C330" s="15" t="s">
        <v>365</v>
      </c>
      <c r="D330" s="15" t="s">
        <v>536</v>
      </c>
      <c r="E330" s="15">
        <v>2007</v>
      </c>
      <c r="F330" s="15" t="s">
        <v>360</v>
      </c>
      <c r="G330" s="31">
        <v>39083</v>
      </c>
      <c r="H330" s="31">
        <v>39813</v>
      </c>
      <c r="I330" s="32">
        <f aca="true" t="shared" si="10" ref="I330:I393">(H330-G330)/30.5</f>
        <v>23.934426229508198</v>
      </c>
      <c r="J330" s="33">
        <v>151094.77</v>
      </c>
      <c r="K330" s="33">
        <v>100074.7</v>
      </c>
      <c r="L330" s="17">
        <f aca="true" t="shared" si="11" ref="L330:L393">K330/J330</f>
        <v>0.6623306683613206</v>
      </c>
    </row>
    <row r="331" spans="1:12" s="23" customFormat="1" ht="12.75">
      <c r="A331" s="15" t="s">
        <v>12</v>
      </c>
      <c r="B331" s="15" t="s">
        <v>210</v>
      </c>
      <c r="C331" s="15" t="s">
        <v>365</v>
      </c>
      <c r="D331" s="15" t="s">
        <v>542</v>
      </c>
      <c r="E331" s="15">
        <v>2007</v>
      </c>
      <c r="F331" s="15" t="s">
        <v>360</v>
      </c>
      <c r="G331" s="31">
        <v>39448</v>
      </c>
      <c r="H331" s="31">
        <v>39813</v>
      </c>
      <c r="I331" s="32">
        <f t="shared" si="10"/>
        <v>11.967213114754099</v>
      </c>
      <c r="J331" s="33">
        <v>210130</v>
      </c>
      <c r="K331" s="33">
        <v>109950</v>
      </c>
      <c r="L331" s="17">
        <f t="shared" si="11"/>
        <v>0.5232475134440584</v>
      </c>
    </row>
    <row r="332" spans="1:12" s="23" customFormat="1" ht="25.5">
      <c r="A332" s="15" t="s">
        <v>192</v>
      </c>
      <c r="B332" s="15" t="s">
        <v>341</v>
      </c>
      <c r="C332" s="15" t="s">
        <v>365</v>
      </c>
      <c r="D332" s="15" t="s">
        <v>531</v>
      </c>
      <c r="E332" s="15">
        <v>2007</v>
      </c>
      <c r="F332" s="15" t="s">
        <v>368</v>
      </c>
      <c r="G332" s="31">
        <v>39448</v>
      </c>
      <c r="H332" s="31">
        <v>40117</v>
      </c>
      <c r="I332" s="32">
        <f t="shared" si="10"/>
        <v>21.934426229508198</v>
      </c>
      <c r="J332" s="33">
        <v>269251</v>
      </c>
      <c r="K332" s="33">
        <v>136239.59</v>
      </c>
      <c r="L332" s="17">
        <f t="shared" si="11"/>
        <v>0.5059947409666073</v>
      </c>
    </row>
    <row r="333" spans="1:12" s="23" customFormat="1" ht="12.75">
      <c r="A333" s="15" t="s">
        <v>158</v>
      </c>
      <c r="B333" s="15" t="s">
        <v>347</v>
      </c>
      <c r="C333" s="15" t="s">
        <v>365</v>
      </c>
      <c r="D333" s="15" t="s">
        <v>542</v>
      </c>
      <c r="E333" s="15">
        <v>2007</v>
      </c>
      <c r="F333" s="15" t="s">
        <v>185</v>
      </c>
      <c r="G333" s="31">
        <v>39448</v>
      </c>
      <c r="H333" s="31">
        <v>40025</v>
      </c>
      <c r="I333" s="32">
        <f t="shared" si="10"/>
        <v>18.918032786885245</v>
      </c>
      <c r="J333" s="33">
        <v>137828</v>
      </c>
      <c r="K333" s="33">
        <v>103371</v>
      </c>
      <c r="L333" s="17">
        <f t="shared" si="11"/>
        <v>0.75</v>
      </c>
    </row>
    <row r="334" spans="1:12" s="23" customFormat="1" ht="12.75">
      <c r="A334" s="17" t="s">
        <v>132</v>
      </c>
      <c r="B334" s="17" t="s">
        <v>137</v>
      </c>
      <c r="C334" s="17" t="s">
        <v>365</v>
      </c>
      <c r="D334" s="18" t="s">
        <v>531</v>
      </c>
      <c r="E334" s="16">
        <v>2008</v>
      </c>
      <c r="F334" s="15" t="s">
        <v>185</v>
      </c>
      <c r="G334" s="36">
        <v>39814</v>
      </c>
      <c r="H334" s="36">
        <v>40178</v>
      </c>
      <c r="I334" s="32">
        <f t="shared" si="10"/>
        <v>11.934426229508198</v>
      </c>
      <c r="J334" s="33">
        <v>226996</v>
      </c>
      <c r="K334" s="33">
        <v>92275</v>
      </c>
      <c r="L334" s="17">
        <f t="shared" si="11"/>
        <v>0.40650496043983153</v>
      </c>
    </row>
    <row r="335" spans="1:12" s="23" customFormat="1" ht="12.75">
      <c r="A335" s="17" t="s">
        <v>72</v>
      </c>
      <c r="B335" s="17" t="s">
        <v>8</v>
      </c>
      <c r="C335" s="17" t="s">
        <v>365</v>
      </c>
      <c r="D335" s="18" t="s">
        <v>544</v>
      </c>
      <c r="E335" s="16">
        <v>2008</v>
      </c>
      <c r="F335" s="15" t="s">
        <v>360</v>
      </c>
      <c r="G335" s="36">
        <v>39873</v>
      </c>
      <c r="H335" s="36">
        <v>40237</v>
      </c>
      <c r="I335" s="32">
        <f t="shared" si="10"/>
        <v>11.934426229508198</v>
      </c>
      <c r="J335" s="33">
        <v>181025.8</v>
      </c>
      <c r="K335" s="33">
        <v>48172.5</v>
      </c>
      <c r="L335" s="17">
        <f t="shared" si="11"/>
        <v>0.2661084773551615</v>
      </c>
    </row>
    <row r="336" spans="1:12" s="23" customFormat="1" ht="12.75">
      <c r="A336" s="17" t="s">
        <v>108</v>
      </c>
      <c r="B336" s="17" t="s">
        <v>322</v>
      </c>
      <c r="C336" s="17" t="s">
        <v>365</v>
      </c>
      <c r="D336" s="18" t="s">
        <v>531</v>
      </c>
      <c r="E336" s="16">
        <v>2008</v>
      </c>
      <c r="F336" s="15" t="s">
        <v>470</v>
      </c>
      <c r="G336" s="36">
        <v>39753</v>
      </c>
      <c r="H336" s="36">
        <v>40178</v>
      </c>
      <c r="I336" s="32">
        <f t="shared" si="10"/>
        <v>13.934426229508198</v>
      </c>
      <c r="J336" s="33">
        <v>119844.62604999999</v>
      </c>
      <c r="K336" s="33">
        <v>89884.98315</v>
      </c>
      <c r="L336" s="17">
        <f t="shared" si="11"/>
        <v>0.7500126297903368</v>
      </c>
    </row>
    <row r="337" spans="1:12" s="23" customFormat="1" ht="25.5">
      <c r="A337" s="17" t="s">
        <v>344</v>
      </c>
      <c r="B337" s="17" t="s">
        <v>301</v>
      </c>
      <c r="C337" s="17" t="s">
        <v>365</v>
      </c>
      <c r="D337" s="35" t="s">
        <v>534</v>
      </c>
      <c r="E337" s="16">
        <v>2008</v>
      </c>
      <c r="F337" s="15" t="s">
        <v>360</v>
      </c>
      <c r="G337" s="36">
        <v>39797</v>
      </c>
      <c r="H337" s="36">
        <v>40177</v>
      </c>
      <c r="I337" s="32">
        <f t="shared" si="10"/>
        <v>12.459016393442623</v>
      </c>
      <c r="J337" s="33">
        <v>12510</v>
      </c>
      <c r="K337" s="33">
        <v>8510</v>
      </c>
      <c r="L337" s="17">
        <f t="shared" si="11"/>
        <v>0.6802557953637091</v>
      </c>
    </row>
    <row r="338" spans="1:12" s="23" customFormat="1" ht="12.75">
      <c r="A338" s="17" t="s">
        <v>174</v>
      </c>
      <c r="B338" s="17" t="s">
        <v>48</v>
      </c>
      <c r="C338" s="17" t="s">
        <v>365</v>
      </c>
      <c r="D338" s="18" t="s">
        <v>542</v>
      </c>
      <c r="E338" s="16">
        <v>2008</v>
      </c>
      <c r="F338" s="15" t="s">
        <v>360</v>
      </c>
      <c r="G338" s="36">
        <v>39814</v>
      </c>
      <c r="H338" s="36">
        <v>40268</v>
      </c>
      <c r="I338" s="32">
        <f t="shared" si="10"/>
        <v>14.885245901639344</v>
      </c>
      <c r="J338" s="33">
        <v>122162.07</v>
      </c>
      <c r="K338" s="33">
        <v>79732.05</v>
      </c>
      <c r="L338" s="17">
        <f t="shared" si="11"/>
        <v>0.6526743530131733</v>
      </c>
    </row>
    <row r="339" spans="1:12" s="23" customFormat="1" ht="25.5">
      <c r="A339" s="17" t="s">
        <v>12</v>
      </c>
      <c r="B339" s="17" t="s">
        <v>16</v>
      </c>
      <c r="C339" s="17" t="s">
        <v>365</v>
      </c>
      <c r="D339" s="18" t="s">
        <v>542</v>
      </c>
      <c r="E339" s="16">
        <v>2008</v>
      </c>
      <c r="F339" s="15" t="s">
        <v>360</v>
      </c>
      <c r="G339" s="36">
        <v>39814</v>
      </c>
      <c r="H339" s="36">
        <v>40178</v>
      </c>
      <c r="I339" s="32">
        <f t="shared" si="10"/>
        <v>11.934426229508198</v>
      </c>
      <c r="J339" s="33">
        <v>155650</v>
      </c>
      <c r="K339" s="33">
        <v>107700</v>
      </c>
      <c r="L339" s="17">
        <f t="shared" si="11"/>
        <v>0.6919370382267909</v>
      </c>
    </row>
    <row r="340" spans="1:12" s="23" customFormat="1" ht="25.5">
      <c r="A340" s="17" t="s">
        <v>332</v>
      </c>
      <c r="B340" s="17" t="s">
        <v>159</v>
      </c>
      <c r="C340" s="17" t="s">
        <v>365</v>
      </c>
      <c r="D340" s="18" t="s">
        <v>534</v>
      </c>
      <c r="E340" s="16">
        <v>2008</v>
      </c>
      <c r="F340" s="15" t="s">
        <v>612</v>
      </c>
      <c r="G340" s="36">
        <v>39753</v>
      </c>
      <c r="H340" s="36">
        <v>39994</v>
      </c>
      <c r="I340" s="32">
        <f t="shared" si="10"/>
        <v>7.901639344262295</v>
      </c>
      <c r="J340" s="33">
        <v>268146.56</v>
      </c>
      <c r="K340" s="33">
        <v>37673.48486415215</v>
      </c>
      <c r="L340" s="17">
        <f t="shared" si="11"/>
        <v>0.1404958723473915</v>
      </c>
    </row>
    <row r="341" spans="1:12" s="23" customFormat="1" ht="12.75">
      <c r="A341" s="17" t="s">
        <v>13</v>
      </c>
      <c r="B341" s="17" t="s">
        <v>302</v>
      </c>
      <c r="C341" s="17" t="s">
        <v>365</v>
      </c>
      <c r="D341" s="35" t="s">
        <v>531</v>
      </c>
      <c r="E341" s="16">
        <v>2008</v>
      </c>
      <c r="F341" s="15" t="s">
        <v>360</v>
      </c>
      <c r="G341" s="36">
        <v>39814</v>
      </c>
      <c r="H341" s="36">
        <v>40178</v>
      </c>
      <c r="I341" s="32">
        <f t="shared" si="10"/>
        <v>11.934426229508198</v>
      </c>
      <c r="J341" s="33">
        <v>46662.75</v>
      </c>
      <c r="K341" s="33">
        <v>31046.862800000003</v>
      </c>
      <c r="L341" s="17">
        <f t="shared" si="11"/>
        <v>0.6653457586618877</v>
      </c>
    </row>
    <row r="342" spans="1:12" s="23" customFormat="1" ht="12.75">
      <c r="A342" s="16" t="s">
        <v>132</v>
      </c>
      <c r="B342" s="16" t="s">
        <v>58</v>
      </c>
      <c r="C342" s="16" t="s">
        <v>365</v>
      </c>
      <c r="D342" s="18" t="s">
        <v>531</v>
      </c>
      <c r="E342" s="16">
        <v>2009</v>
      </c>
      <c r="F342" s="15" t="s">
        <v>185</v>
      </c>
      <c r="G342" s="34">
        <v>40179</v>
      </c>
      <c r="H342" s="34">
        <v>40543</v>
      </c>
      <c r="I342" s="32">
        <f t="shared" si="10"/>
        <v>11.934426229508198</v>
      </c>
      <c r="J342" s="33">
        <v>144157</v>
      </c>
      <c r="K342" s="33">
        <v>86405</v>
      </c>
      <c r="L342" s="17">
        <f t="shared" si="11"/>
        <v>0.5993812301865328</v>
      </c>
    </row>
    <row r="343" spans="1:12" s="23" customFormat="1" ht="51">
      <c r="A343" s="18" t="s">
        <v>72</v>
      </c>
      <c r="B343" s="16" t="s">
        <v>372</v>
      </c>
      <c r="C343" s="18" t="s">
        <v>365</v>
      </c>
      <c r="D343" s="18" t="s">
        <v>546</v>
      </c>
      <c r="E343" s="16">
        <v>2009</v>
      </c>
      <c r="F343" s="15" t="s">
        <v>360</v>
      </c>
      <c r="G343" s="34">
        <v>40238</v>
      </c>
      <c r="H343" s="34">
        <v>40602</v>
      </c>
      <c r="I343" s="32">
        <f t="shared" si="10"/>
        <v>11.934426229508198</v>
      </c>
      <c r="J343" s="33">
        <v>210378.6</v>
      </c>
      <c r="K343" s="33">
        <v>54796.1</v>
      </c>
      <c r="L343" s="17">
        <f t="shared" si="11"/>
        <v>0.2604642297267878</v>
      </c>
    </row>
    <row r="344" spans="1:12" s="23" customFormat="1" ht="12.75">
      <c r="A344" s="16" t="s">
        <v>108</v>
      </c>
      <c r="B344" s="16" t="s">
        <v>343</v>
      </c>
      <c r="C344" s="16" t="s">
        <v>365</v>
      </c>
      <c r="D344" s="18" t="s">
        <v>531</v>
      </c>
      <c r="E344" s="16">
        <v>2009</v>
      </c>
      <c r="F344" s="15" t="s">
        <v>470</v>
      </c>
      <c r="G344" s="34">
        <v>40179</v>
      </c>
      <c r="H344" s="34">
        <v>40543</v>
      </c>
      <c r="I344" s="32">
        <f t="shared" si="10"/>
        <v>11.934426229508198</v>
      </c>
      <c r="J344" s="33">
        <v>154493.04</v>
      </c>
      <c r="K344" s="33">
        <v>115868.04</v>
      </c>
      <c r="L344" s="17">
        <f t="shared" si="11"/>
        <v>0.7499887373567119</v>
      </c>
    </row>
    <row r="345" spans="1:12" s="23" customFormat="1" ht="12.75">
      <c r="A345" s="18" t="s">
        <v>158</v>
      </c>
      <c r="B345" s="16" t="s">
        <v>151</v>
      </c>
      <c r="C345" s="18" t="s">
        <v>365</v>
      </c>
      <c r="D345" s="18" t="s">
        <v>542</v>
      </c>
      <c r="E345" s="16">
        <v>2009</v>
      </c>
      <c r="F345" s="15" t="s">
        <v>185</v>
      </c>
      <c r="G345" s="34">
        <v>40179</v>
      </c>
      <c r="H345" s="34">
        <v>40543</v>
      </c>
      <c r="I345" s="32">
        <f t="shared" si="10"/>
        <v>11.934426229508198</v>
      </c>
      <c r="J345" s="33">
        <v>142562</v>
      </c>
      <c r="K345" s="33">
        <v>106921</v>
      </c>
      <c r="L345" s="17">
        <f t="shared" si="11"/>
        <v>0.7499964927540298</v>
      </c>
    </row>
    <row r="346" spans="1:12" s="23" customFormat="1" ht="25.5">
      <c r="A346" s="18" t="s">
        <v>295</v>
      </c>
      <c r="B346" s="18" t="s">
        <v>352</v>
      </c>
      <c r="C346" s="18" t="s">
        <v>365</v>
      </c>
      <c r="D346" s="18" t="s">
        <v>536</v>
      </c>
      <c r="E346" s="18">
        <v>2009</v>
      </c>
      <c r="F346" s="15" t="s">
        <v>360</v>
      </c>
      <c r="G346" s="34">
        <v>39814</v>
      </c>
      <c r="H346" s="34">
        <v>40329</v>
      </c>
      <c r="I346" s="32">
        <f t="shared" si="10"/>
        <v>16.885245901639344</v>
      </c>
      <c r="J346" s="33">
        <v>51314.68</v>
      </c>
      <c r="K346" s="33">
        <f>38486.01</f>
        <v>38486.01</v>
      </c>
      <c r="L346" s="17">
        <f t="shared" si="11"/>
        <v>0.75</v>
      </c>
    </row>
    <row r="347" spans="1:12" s="23" customFormat="1" ht="25.5">
      <c r="A347" s="18" t="s">
        <v>332</v>
      </c>
      <c r="B347" s="16" t="s">
        <v>44</v>
      </c>
      <c r="C347" s="18" t="s">
        <v>365</v>
      </c>
      <c r="D347" s="16" t="s">
        <v>545</v>
      </c>
      <c r="E347" s="16">
        <v>2009</v>
      </c>
      <c r="F347" s="15" t="s">
        <v>10</v>
      </c>
      <c r="G347" s="36">
        <v>39846</v>
      </c>
      <c r="H347" s="36">
        <v>40210</v>
      </c>
      <c r="I347" s="32">
        <f t="shared" si="10"/>
        <v>11.934426229508198</v>
      </c>
      <c r="J347" s="33">
        <v>321024</v>
      </c>
      <c r="K347" s="33">
        <v>80256</v>
      </c>
      <c r="L347" s="17">
        <f t="shared" si="11"/>
        <v>0.25</v>
      </c>
    </row>
    <row r="348" spans="1:12" s="23" customFormat="1" ht="12.75">
      <c r="A348" s="18" t="s">
        <v>12</v>
      </c>
      <c r="B348" s="16" t="s">
        <v>150</v>
      </c>
      <c r="C348" s="18" t="s">
        <v>365</v>
      </c>
      <c r="D348" s="16" t="s">
        <v>542</v>
      </c>
      <c r="E348" s="16">
        <v>2009</v>
      </c>
      <c r="F348" s="15" t="s">
        <v>360</v>
      </c>
      <c r="G348" s="34">
        <v>40179</v>
      </c>
      <c r="H348" s="34">
        <v>40543</v>
      </c>
      <c r="I348" s="32">
        <f t="shared" si="10"/>
        <v>11.934426229508198</v>
      </c>
      <c r="J348" s="33">
        <v>100000</v>
      </c>
      <c r="K348" s="33">
        <v>64900</v>
      </c>
      <c r="L348" s="17">
        <f t="shared" si="11"/>
        <v>0.649</v>
      </c>
    </row>
    <row r="349" spans="1:12" s="23" customFormat="1" ht="12.75">
      <c r="A349" s="18" t="s">
        <v>133</v>
      </c>
      <c r="B349" s="16" t="s">
        <v>303</v>
      </c>
      <c r="C349" s="18" t="s">
        <v>365</v>
      </c>
      <c r="D349" s="18" t="s">
        <v>531</v>
      </c>
      <c r="E349" s="16">
        <v>2009</v>
      </c>
      <c r="F349" s="15" t="s">
        <v>185</v>
      </c>
      <c r="G349" s="34">
        <v>39873</v>
      </c>
      <c r="H349" s="34">
        <v>40602</v>
      </c>
      <c r="I349" s="32">
        <f t="shared" si="10"/>
        <v>23.901639344262296</v>
      </c>
      <c r="J349" s="33">
        <v>229973.53</v>
      </c>
      <c r="K349" s="33">
        <v>57493.38</v>
      </c>
      <c r="L349" s="17">
        <f t="shared" si="11"/>
        <v>0.24999998912918367</v>
      </c>
    </row>
    <row r="350" spans="1:12" s="23" customFormat="1" ht="25.5">
      <c r="A350" s="18" t="s">
        <v>344</v>
      </c>
      <c r="B350" s="16" t="s">
        <v>369</v>
      </c>
      <c r="C350" s="18" t="s">
        <v>365</v>
      </c>
      <c r="D350" s="18" t="s">
        <v>541</v>
      </c>
      <c r="E350" s="16">
        <v>2009</v>
      </c>
      <c r="F350" s="15" t="s">
        <v>185</v>
      </c>
      <c r="G350" s="34">
        <v>40193</v>
      </c>
      <c r="H350" s="34">
        <v>40739</v>
      </c>
      <c r="I350" s="32">
        <f t="shared" si="10"/>
        <v>17.901639344262296</v>
      </c>
      <c r="J350" s="33">
        <v>92988</v>
      </c>
      <c r="K350" s="33">
        <v>69741</v>
      </c>
      <c r="L350" s="17">
        <f t="shared" si="11"/>
        <v>0.75</v>
      </c>
    </row>
    <row r="351" spans="1:12" s="23" customFormat="1" ht="76.5">
      <c r="A351" s="17" t="s">
        <v>172</v>
      </c>
      <c r="B351" s="17" t="s">
        <v>388</v>
      </c>
      <c r="C351" s="18" t="s">
        <v>365</v>
      </c>
      <c r="D351" s="17" t="s">
        <v>582</v>
      </c>
      <c r="E351" s="18">
        <v>2010</v>
      </c>
      <c r="F351" s="15" t="s">
        <v>470</v>
      </c>
      <c r="G351" s="36">
        <v>40603</v>
      </c>
      <c r="H351" s="36">
        <v>41060</v>
      </c>
      <c r="I351" s="32">
        <f t="shared" si="10"/>
        <v>14.98360655737705</v>
      </c>
      <c r="J351" s="33">
        <v>116231.96</v>
      </c>
      <c r="K351" s="33">
        <v>87173.96</v>
      </c>
      <c r="L351" s="17">
        <f t="shared" si="11"/>
        <v>0.7499999139651435</v>
      </c>
    </row>
    <row r="352" spans="1:12" s="23" customFormat="1" ht="12.75">
      <c r="A352" s="17" t="s">
        <v>132</v>
      </c>
      <c r="B352" s="17" t="s">
        <v>119</v>
      </c>
      <c r="C352" s="18" t="s">
        <v>365</v>
      </c>
      <c r="D352" s="17" t="s">
        <v>531</v>
      </c>
      <c r="E352" s="18">
        <v>2010</v>
      </c>
      <c r="F352" s="15" t="s">
        <v>185</v>
      </c>
      <c r="G352" s="36">
        <v>40544</v>
      </c>
      <c r="H352" s="36">
        <v>41639</v>
      </c>
      <c r="I352" s="32">
        <f t="shared" si="10"/>
        <v>35.90163934426229</v>
      </c>
      <c r="J352" s="33">
        <v>510425.6</v>
      </c>
      <c r="K352" s="33">
        <v>82048</v>
      </c>
      <c r="L352" s="17">
        <f t="shared" si="11"/>
        <v>0.16074428868771473</v>
      </c>
    </row>
    <row r="353" spans="1:12" s="23" customFormat="1" ht="38.25">
      <c r="A353" s="17" t="s">
        <v>157</v>
      </c>
      <c r="B353" s="17" t="s">
        <v>335</v>
      </c>
      <c r="C353" s="18" t="s">
        <v>365</v>
      </c>
      <c r="D353" s="17" t="s">
        <v>577</v>
      </c>
      <c r="E353" s="18">
        <v>2010</v>
      </c>
      <c r="F353" s="15" t="s">
        <v>360</v>
      </c>
      <c r="G353" s="34">
        <v>40544</v>
      </c>
      <c r="H353" s="34">
        <v>40908</v>
      </c>
      <c r="I353" s="32">
        <f t="shared" si="10"/>
        <v>11.934426229508198</v>
      </c>
      <c r="J353" s="33">
        <v>159040</v>
      </c>
      <c r="K353" s="33">
        <v>42985.6</v>
      </c>
      <c r="L353" s="17">
        <f t="shared" si="11"/>
        <v>0.2702816901408451</v>
      </c>
    </row>
    <row r="354" spans="1:12" s="23" customFormat="1" ht="51">
      <c r="A354" s="17" t="s">
        <v>108</v>
      </c>
      <c r="B354" s="17" t="s">
        <v>334</v>
      </c>
      <c r="C354" s="18" t="s">
        <v>365</v>
      </c>
      <c r="D354" s="17" t="s">
        <v>576</v>
      </c>
      <c r="E354" s="18">
        <v>2010</v>
      </c>
      <c r="F354" s="15" t="s">
        <v>470</v>
      </c>
      <c r="G354" s="34">
        <v>40544</v>
      </c>
      <c r="H354" s="34">
        <v>40908</v>
      </c>
      <c r="I354" s="32">
        <f t="shared" si="10"/>
        <v>11.934426229508198</v>
      </c>
      <c r="J354" s="33">
        <v>88132.52</v>
      </c>
      <c r="K354" s="33">
        <v>61989.75</v>
      </c>
      <c r="L354" s="17">
        <f t="shared" si="11"/>
        <v>0.7033697663473142</v>
      </c>
    </row>
    <row r="355" spans="1:12" s="23" customFormat="1" ht="38.25">
      <c r="A355" s="17" t="s">
        <v>12</v>
      </c>
      <c r="B355" s="17" t="s">
        <v>110</v>
      </c>
      <c r="C355" s="18" t="s">
        <v>365</v>
      </c>
      <c r="D355" s="17" t="s">
        <v>574</v>
      </c>
      <c r="E355" s="18">
        <v>2010</v>
      </c>
      <c r="F355" s="15" t="s">
        <v>360</v>
      </c>
      <c r="G355" s="34">
        <v>40544</v>
      </c>
      <c r="H355" s="34">
        <v>40543</v>
      </c>
      <c r="I355" s="32">
        <f t="shared" si="10"/>
        <v>-0.03278688524590164</v>
      </c>
      <c r="J355" s="33">
        <v>241070</v>
      </c>
      <c r="K355" s="33">
        <v>139610</v>
      </c>
      <c r="L355" s="17">
        <f t="shared" si="11"/>
        <v>0.5791263948230805</v>
      </c>
    </row>
    <row r="356" spans="1:12" s="23" customFormat="1" ht="63.75">
      <c r="A356" s="17" t="s">
        <v>158</v>
      </c>
      <c r="B356" s="17" t="s">
        <v>120</v>
      </c>
      <c r="C356" s="18" t="s">
        <v>365</v>
      </c>
      <c r="D356" s="17" t="s">
        <v>581</v>
      </c>
      <c r="E356" s="18">
        <v>2010</v>
      </c>
      <c r="F356" s="15" t="s">
        <v>185</v>
      </c>
      <c r="G356" s="34">
        <v>40544</v>
      </c>
      <c r="H356" s="34">
        <v>41152</v>
      </c>
      <c r="I356" s="32">
        <f t="shared" si="10"/>
        <v>19.934426229508198</v>
      </c>
      <c r="J356" s="33">
        <v>116171</v>
      </c>
      <c r="K356" s="33">
        <v>87128</v>
      </c>
      <c r="L356" s="17">
        <f t="shared" si="11"/>
        <v>0.7499978479999312</v>
      </c>
    </row>
    <row r="357" spans="1:12" s="23" customFormat="1" ht="38.25">
      <c r="A357" s="17" t="s">
        <v>295</v>
      </c>
      <c r="B357" s="17" t="s">
        <v>337</v>
      </c>
      <c r="C357" s="18" t="s">
        <v>365</v>
      </c>
      <c r="D357" s="17" t="s">
        <v>579</v>
      </c>
      <c r="E357" s="18">
        <v>2010</v>
      </c>
      <c r="F357" s="15" t="s">
        <v>360</v>
      </c>
      <c r="G357" s="34">
        <v>40269</v>
      </c>
      <c r="H357" s="34">
        <v>40816</v>
      </c>
      <c r="I357" s="32">
        <f t="shared" si="10"/>
        <v>17.934426229508198</v>
      </c>
      <c r="J357" s="33">
        <v>67533.76</v>
      </c>
      <c r="K357" s="33">
        <v>47922.11</v>
      </c>
      <c r="L357" s="17">
        <f t="shared" si="11"/>
        <v>0.7096022789194619</v>
      </c>
    </row>
    <row r="358" spans="1:12" s="23" customFormat="1" ht="102">
      <c r="A358" s="17" t="s">
        <v>72</v>
      </c>
      <c r="B358" s="17" t="s">
        <v>111</v>
      </c>
      <c r="C358" s="18" t="s">
        <v>365</v>
      </c>
      <c r="D358" s="18" t="s">
        <v>575</v>
      </c>
      <c r="E358" s="18">
        <v>2010</v>
      </c>
      <c r="F358" s="15" t="s">
        <v>360</v>
      </c>
      <c r="G358" s="34">
        <v>40603</v>
      </c>
      <c r="H358" s="34">
        <v>41121</v>
      </c>
      <c r="I358" s="32">
        <f t="shared" si="10"/>
        <v>16.983606557377048</v>
      </c>
      <c r="J358" s="33">
        <v>254400</v>
      </c>
      <c r="K358" s="33">
        <v>67900</v>
      </c>
      <c r="L358" s="17">
        <f t="shared" si="11"/>
        <v>0.26690251572327045</v>
      </c>
    </row>
    <row r="359" spans="1:12" s="23" customFormat="1" ht="165.75">
      <c r="A359" s="17" t="s">
        <v>332</v>
      </c>
      <c r="B359" s="17" t="s">
        <v>109</v>
      </c>
      <c r="C359" s="18" t="s">
        <v>365</v>
      </c>
      <c r="D359" s="39" t="s">
        <v>621</v>
      </c>
      <c r="E359" s="18">
        <v>2010</v>
      </c>
      <c r="F359" s="15" t="s">
        <v>10</v>
      </c>
      <c r="G359" s="34">
        <v>40211</v>
      </c>
      <c r="H359" s="34">
        <v>40575</v>
      </c>
      <c r="I359" s="32">
        <f t="shared" si="10"/>
        <v>11.934426229508198</v>
      </c>
      <c r="J359" s="33">
        <v>262644</v>
      </c>
      <c r="K359" s="33">
        <v>68805</v>
      </c>
      <c r="L359" s="17">
        <f t="shared" si="11"/>
        <v>0.2619705761410883</v>
      </c>
    </row>
    <row r="360" spans="1:12" s="23" customFormat="1" ht="25.5">
      <c r="A360" s="17" t="s">
        <v>182</v>
      </c>
      <c r="B360" s="17" t="s">
        <v>338</v>
      </c>
      <c r="C360" s="18" t="s">
        <v>365</v>
      </c>
      <c r="D360" s="17" t="s">
        <v>580</v>
      </c>
      <c r="E360" s="18">
        <v>2010</v>
      </c>
      <c r="F360" s="15" t="s">
        <v>470</v>
      </c>
      <c r="G360" s="34">
        <v>40513</v>
      </c>
      <c r="H360" s="34">
        <v>41152</v>
      </c>
      <c r="I360" s="32">
        <f t="shared" si="10"/>
        <v>20.950819672131146</v>
      </c>
      <c r="J360" s="33">
        <v>169563.16</v>
      </c>
      <c r="K360" s="33">
        <v>111911.3</v>
      </c>
      <c r="L360" s="17">
        <f t="shared" si="11"/>
        <v>0.6599977259211258</v>
      </c>
    </row>
    <row r="361" spans="1:12" s="23" customFormat="1" ht="38.25">
      <c r="A361" s="17" t="s">
        <v>342</v>
      </c>
      <c r="B361" s="17" t="s">
        <v>336</v>
      </c>
      <c r="C361" s="18" t="s">
        <v>365</v>
      </c>
      <c r="D361" s="17" t="s">
        <v>578</v>
      </c>
      <c r="E361" s="18">
        <v>2010</v>
      </c>
      <c r="F361" s="15" t="s">
        <v>360</v>
      </c>
      <c r="G361" s="34">
        <v>40544</v>
      </c>
      <c r="H361" s="34">
        <v>41182</v>
      </c>
      <c r="I361" s="32">
        <f t="shared" si="10"/>
        <v>20.918032786885245</v>
      </c>
      <c r="J361" s="33">
        <v>99373.19</v>
      </c>
      <c r="K361" s="33">
        <v>73429.9</v>
      </c>
      <c r="L361" s="17">
        <f t="shared" si="11"/>
        <v>0.7389306914671854</v>
      </c>
    </row>
    <row r="362" spans="1:12" s="23" customFormat="1" ht="51">
      <c r="A362" s="17" t="s">
        <v>108</v>
      </c>
      <c r="B362" s="17" t="s">
        <v>307</v>
      </c>
      <c r="C362" s="18" t="s">
        <v>365</v>
      </c>
      <c r="D362" s="17" t="s">
        <v>576</v>
      </c>
      <c r="E362" s="18">
        <v>2011</v>
      </c>
      <c r="F362" s="15" t="s">
        <v>470</v>
      </c>
      <c r="G362" s="34">
        <v>40909</v>
      </c>
      <c r="H362" s="34">
        <v>41333</v>
      </c>
      <c r="I362" s="32">
        <f t="shared" si="10"/>
        <v>13.901639344262295</v>
      </c>
      <c r="J362" s="33">
        <v>95794.64</v>
      </c>
      <c r="K362" s="33">
        <v>72252.05</v>
      </c>
      <c r="L362" s="17">
        <f t="shared" si="11"/>
        <v>0.7542389636831456</v>
      </c>
    </row>
    <row r="363" spans="1:12" s="23" customFormat="1" ht="38.25">
      <c r="A363" s="17" t="s">
        <v>12</v>
      </c>
      <c r="B363" s="17" t="s">
        <v>313</v>
      </c>
      <c r="C363" s="18" t="s">
        <v>365</v>
      </c>
      <c r="D363" s="17" t="s">
        <v>574</v>
      </c>
      <c r="E363" s="18">
        <v>2011</v>
      </c>
      <c r="F363" s="15" t="s">
        <v>360</v>
      </c>
      <c r="G363" s="34">
        <v>40909</v>
      </c>
      <c r="H363" s="34">
        <v>41274</v>
      </c>
      <c r="I363" s="32">
        <f t="shared" si="10"/>
        <v>11.967213114754099</v>
      </c>
      <c r="J363" s="33">
        <v>206220</v>
      </c>
      <c r="K363" s="33">
        <v>155260</v>
      </c>
      <c r="L363" s="17">
        <f t="shared" si="11"/>
        <v>0.7528852681602173</v>
      </c>
    </row>
    <row r="364" spans="1:12" s="23" customFormat="1" ht="165.75">
      <c r="A364" s="17" t="s">
        <v>332</v>
      </c>
      <c r="B364" s="17" t="s">
        <v>46</v>
      </c>
      <c r="C364" s="18" t="s">
        <v>365</v>
      </c>
      <c r="D364" s="39" t="s">
        <v>621</v>
      </c>
      <c r="E364" s="18">
        <v>2011</v>
      </c>
      <c r="F364" s="15" t="s">
        <v>10</v>
      </c>
      <c r="G364" s="34">
        <v>40576</v>
      </c>
      <c r="H364" s="34">
        <v>40940</v>
      </c>
      <c r="I364" s="32">
        <f t="shared" si="10"/>
        <v>11.934426229508198</v>
      </c>
      <c r="J364" s="33">
        <v>262644</v>
      </c>
      <c r="K364" s="33">
        <v>66708</v>
      </c>
      <c r="L364" s="17">
        <f t="shared" si="11"/>
        <v>0.25398638461187006</v>
      </c>
    </row>
    <row r="365" spans="1:12" s="23" customFormat="1" ht="89.25">
      <c r="A365" s="17" t="s">
        <v>182</v>
      </c>
      <c r="B365" s="17" t="s">
        <v>414</v>
      </c>
      <c r="C365" s="17" t="s">
        <v>365</v>
      </c>
      <c r="D365" s="18" t="s">
        <v>598</v>
      </c>
      <c r="E365" s="18">
        <v>2012</v>
      </c>
      <c r="F365" s="17" t="s">
        <v>10</v>
      </c>
      <c r="G365" s="34">
        <v>41044</v>
      </c>
      <c r="H365" s="34">
        <v>41638</v>
      </c>
      <c r="I365" s="32">
        <f t="shared" si="10"/>
        <v>19.475409836065573</v>
      </c>
      <c r="J365" s="33">
        <v>392300.52</v>
      </c>
      <c r="K365" s="33">
        <v>59573.8</v>
      </c>
      <c r="L365" s="17">
        <f t="shared" si="11"/>
        <v>0.15185756062724567</v>
      </c>
    </row>
    <row r="366" spans="1:12" s="23" customFormat="1" ht="38.25">
      <c r="A366" s="17" t="s">
        <v>12</v>
      </c>
      <c r="B366" s="16" t="s">
        <v>410</v>
      </c>
      <c r="C366" s="17" t="s">
        <v>365</v>
      </c>
      <c r="D366" s="18" t="s">
        <v>574</v>
      </c>
      <c r="E366" s="18">
        <v>2012</v>
      </c>
      <c r="F366" s="17" t="s">
        <v>360</v>
      </c>
      <c r="G366" s="34">
        <v>41275</v>
      </c>
      <c r="H366" s="34">
        <v>41639</v>
      </c>
      <c r="I366" s="32">
        <f t="shared" si="10"/>
        <v>11.934426229508198</v>
      </c>
      <c r="J366" s="33">
        <v>161480</v>
      </c>
      <c r="K366" s="33">
        <v>118120</v>
      </c>
      <c r="L366" s="17">
        <f t="shared" si="11"/>
        <v>0.7314837750805053</v>
      </c>
    </row>
    <row r="367" spans="1:12" s="23" customFormat="1" ht="63.75">
      <c r="A367" s="16" t="s">
        <v>72</v>
      </c>
      <c r="B367" s="16" t="s">
        <v>411</v>
      </c>
      <c r="C367" s="16" t="s">
        <v>365</v>
      </c>
      <c r="D367" s="18" t="s">
        <v>623</v>
      </c>
      <c r="E367" s="18">
        <v>2012</v>
      </c>
      <c r="F367" s="17" t="s">
        <v>360</v>
      </c>
      <c r="G367" s="34">
        <v>41275</v>
      </c>
      <c r="H367" s="34">
        <v>41639</v>
      </c>
      <c r="I367" s="32">
        <f t="shared" si="10"/>
        <v>11.934426229508198</v>
      </c>
      <c r="J367" s="33">
        <v>475620</v>
      </c>
      <c r="K367" s="33">
        <v>69120</v>
      </c>
      <c r="L367" s="17">
        <f t="shared" si="11"/>
        <v>0.145326100668601</v>
      </c>
    </row>
    <row r="368" spans="1:12" s="23" customFormat="1" ht="51">
      <c r="A368" s="18" t="s">
        <v>12</v>
      </c>
      <c r="B368" s="18" t="s">
        <v>450</v>
      </c>
      <c r="C368" s="18" t="s">
        <v>365</v>
      </c>
      <c r="D368" s="18" t="s">
        <v>600</v>
      </c>
      <c r="E368" s="18">
        <v>2013</v>
      </c>
      <c r="F368" s="18" t="s">
        <v>360</v>
      </c>
      <c r="G368" s="34">
        <v>41640</v>
      </c>
      <c r="H368" s="34">
        <v>42004</v>
      </c>
      <c r="I368" s="32">
        <f t="shared" si="10"/>
        <v>11.934426229508198</v>
      </c>
      <c r="J368" s="33">
        <v>203700</v>
      </c>
      <c r="K368" s="33">
        <v>51900</v>
      </c>
      <c r="L368" s="17">
        <f t="shared" si="11"/>
        <v>0.2547864506627393</v>
      </c>
    </row>
    <row r="369" spans="1:12" s="23" customFormat="1" ht="38.25">
      <c r="A369" s="18" t="s">
        <v>108</v>
      </c>
      <c r="B369" s="18" t="s">
        <v>459</v>
      </c>
      <c r="C369" s="18" t="s">
        <v>365</v>
      </c>
      <c r="D369" s="18" t="s">
        <v>605</v>
      </c>
      <c r="E369" s="18">
        <v>2013</v>
      </c>
      <c r="F369" s="18" t="s">
        <v>368</v>
      </c>
      <c r="G369" s="34">
        <v>41306</v>
      </c>
      <c r="H369" s="34">
        <v>41698</v>
      </c>
      <c r="I369" s="32">
        <f t="shared" si="10"/>
        <v>12.852459016393443</v>
      </c>
      <c r="J369" s="33">
        <v>141076.52</v>
      </c>
      <c r="K369" s="33">
        <v>94368.52</v>
      </c>
      <c r="L369" s="17">
        <f t="shared" si="11"/>
        <v>0.6689172656087633</v>
      </c>
    </row>
    <row r="370" spans="1:12" s="23" customFormat="1" ht="63.75">
      <c r="A370" s="16" t="s">
        <v>72</v>
      </c>
      <c r="B370" s="16" t="s">
        <v>411</v>
      </c>
      <c r="C370" s="18" t="s">
        <v>365</v>
      </c>
      <c r="D370" s="18" t="s">
        <v>623</v>
      </c>
      <c r="E370" s="18">
        <v>2013</v>
      </c>
      <c r="F370" s="18" t="s">
        <v>360</v>
      </c>
      <c r="G370" s="34">
        <v>41640</v>
      </c>
      <c r="H370" s="34">
        <v>42004</v>
      </c>
      <c r="I370" s="32">
        <f t="shared" si="10"/>
        <v>11.934426229508198</v>
      </c>
      <c r="J370" s="33">
        <v>476026</v>
      </c>
      <c r="K370" s="33">
        <v>69430</v>
      </c>
      <c r="L370" s="17">
        <f t="shared" si="11"/>
        <v>0.14585337775667714</v>
      </c>
    </row>
    <row r="371" spans="1:12" s="23" customFormat="1" ht="25.5">
      <c r="A371" s="18" t="s">
        <v>295</v>
      </c>
      <c r="B371" s="18" t="s">
        <v>460</v>
      </c>
      <c r="C371" s="18" t="s">
        <v>365</v>
      </c>
      <c r="D371" s="18" t="s">
        <v>606</v>
      </c>
      <c r="E371" s="18">
        <v>2013</v>
      </c>
      <c r="F371" s="18" t="s">
        <v>135</v>
      </c>
      <c r="G371" s="34">
        <v>41275</v>
      </c>
      <c r="H371" s="34">
        <v>41698</v>
      </c>
      <c r="I371" s="32">
        <f t="shared" si="10"/>
        <v>13.868852459016393</v>
      </c>
      <c r="J371" s="33">
        <v>34307.34</v>
      </c>
      <c r="K371" s="33">
        <v>22006.99</v>
      </c>
      <c r="L371" s="17">
        <f t="shared" si="11"/>
        <v>0.641465937026887</v>
      </c>
    </row>
    <row r="372" spans="1:12" s="23" customFormat="1" ht="63.75">
      <c r="A372" s="15" t="s">
        <v>332</v>
      </c>
      <c r="B372" s="15" t="s">
        <v>130</v>
      </c>
      <c r="C372" s="15" t="s">
        <v>630</v>
      </c>
      <c r="D372" s="37" t="s">
        <v>631</v>
      </c>
      <c r="E372" s="15">
        <v>2002</v>
      </c>
      <c r="F372" s="15" t="s">
        <v>368</v>
      </c>
      <c r="G372" s="31">
        <v>36951</v>
      </c>
      <c r="H372" s="31">
        <v>37315</v>
      </c>
      <c r="I372" s="32">
        <f t="shared" si="10"/>
        <v>11.934426229508198</v>
      </c>
      <c r="J372" s="33">
        <v>478312</v>
      </c>
      <c r="K372" s="33">
        <v>16263</v>
      </c>
      <c r="L372" s="17">
        <f t="shared" si="11"/>
        <v>0.034000819548746425</v>
      </c>
    </row>
    <row r="373" spans="1:12" s="23" customFormat="1" ht="76.5">
      <c r="A373" s="18" t="s">
        <v>192</v>
      </c>
      <c r="B373" s="16" t="s">
        <v>266</v>
      </c>
      <c r="C373" s="18" t="s">
        <v>178</v>
      </c>
      <c r="D373" s="18" t="s">
        <v>635</v>
      </c>
      <c r="E373" s="18">
        <v>2009</v>
      </c>
      <c r="F373" s="15" t="s">
        <v>368</v>
      </c>
      <c r="G373" s="34">
        <v>39845</v>
      </c>
      <c r="H373" s="34">
        <v>40939</v>
      </c>
      <c r="I373" s="32">
        <f t="shared" si="10"/>
        <v>35.868852459016395</v>
      </c>
      <c r="J373" s="33">
        <v>347224</v>
      </c>
      <c r="K373" s="33">
        <v>47276</v>
      </c>
      <c r="L373" s="17">
        <f t="shared" si="11"/>
        <v>0.1361541828905836</v>
      </c>
    </row>
    <row r="374" spans="1:12" s="23" customFormat="1" ht="25.5">
      <c r="A374" s="17" t="s">
        <v>182</v>
      </c>
      <c r="B374" s="18" t="s">
        <v>415</v>
      </c>
      <c r="C374" s="18" t="s">
        <v>178</v>
      </c>
      <c r="D374" s="18" t="s">
        <v>599</v>
      </c>
      <c r="E374" s="18">
        <v>2012</v>
      </c>
      <c r="F374" s="18" t="s">
        <v>470</v>
      </c>
      <c r="G374" s="34">
        <v>40878</v>
      </c>
      <c r="H374" s="34">
        <v>41243</v>
      </c>
      <c r="I374" s="32">
        <f t="shared" si="10"/>
        <v>11.967213114754099</v>
      </c>
      <c r="J374" s="33">
        <v>300763.09</v>
      </c>
      <c r="K374" s="33">
        <v>9807.6</v>
      </c>
      <c r="L374" s="17">
        <f t="shared" si="11"/>
        <v>0.03260905452194948</v>
      </c>
    </row>
    <row r="375" spans="1:12" s="23" customFormat="1" ht="25.5">
      <c r="A375" s="17" t="s">
        <v>182</v>
      </c>
      <c r="B375" s="18" t="s">
        <v>468</v>
      </c>
      <c r="C375" s="18" t="s">
        <v>178</v>
      </c>
      <c r="D375" s="18" t="s">
        <v>599</v>
      </c>
      <c r="E375" s="18">
        <v>2013</v>
      </c>
      <c r="F375" s="18" t="s">
        <v>470</v>
      </c>
      <c r="G375" s="34">
        <v>41244</v>
      </c>
      <c r="H375" s="34">
        <v>41608</v>
      </c>
      <c r="I375" s="32">
        <f t="shared" si="10"/>
        <v>11.934426229508198</v>
      </c>
      <c r="J375" s="33">
        <v>312275.58</v>
      </c>
      <c r="K375" s="33">
        <v>37998.7</v>
      </c>
      <c r="L375" s="17">
        <f t="shared" si="11"/>
        <v>0.12168322607870906</v>
      </c>
    </row>
    <row r="376" spans="1:12" s="23" customFormat="1" ht="140.25">
      <c r="A376" s="15" t="s">
        <v>182</v>
      </c>
      <c r="B376" s="15" t="s">
        <v>258</v>
      </c>
      <c r="C376" s="15" t="s">
        <v>25</v>
      </c>
      <c r="D376" s="15" t="s">
        <v>639</v>
      </c>
      <c r="E376" s="15">
        <v>2005</v>
      </c>
      <c r="F376" s="15" t="s">
        <v>612</v>
      </c>
      <c r="G376" s="31">
        <v>38353</v>
      </c>
      <c r="H376" s="31">
        <v>39447</v>
      </c>
      <c r="I376" s="32">
        <f t="shared" si="10"/>
        <v>35.868852459016395</v>
      </c>
      <c r="J376" s="33">
        <v>978713</v>
      </c>
      <c r="K376" s="33">
        <v>50665</v>
      </c>
      <c r="L376" s="17">
        <f t="shared" si="11"/>
        <v>0.05176696334880603</v>
      </c>
    </row>
    <row r="377" spans="1:12" s="23" customFormat="1" ht="25.5">
      <c r="A377" s="17" t="s">
        <v>182</v>
      </c>
      <c r="B377" s="17" t="s">
        <v>61</v>
      </c>
      <c r="C377" s="17" t="s">
        <v>62</v>
      </c>
      <c r="D377" s="15" t="s">
        <v>547</v>
      </c>
      <c r="E377" s="15">
        <v>2007</v>
      </c>
      <c r="F377" s="15" t="s">
        <v>470</v>
      </c>
      <c r="G377" s="31">
        <v>39083</v>
      </c>
      <c r="H377" s="36">
        <v>39629</v>
      </c>
      <c r="I377" s="32">
        <f t="shared" si="10"/>
        <v>17.901639344262296</v>
      </c>
      <c r="J377" s="33">
        <v>482426</v>
      </c>
      <c r="K377" s="33">
        <v>50369</v>
      </c>
      <c r="L377" s="17">
        <f t="shared" si="11"/>
        <v>0.10440772263518136</v>
      </c>
    </row>
    <row r="378" spans="1:12" s="23" customFormat="1" ht="51">
      <c r="A378" s="18" t="s">
        <v>182</v>
      </c>
      <c r="B378" s="18" t="s">
        <v>465</v>
      </c>
      <c r="C378" s="18" t="s">
        <v>62</v>
      </c>
      <c r="D378" s="18" t="s">
        <v>610</v>
      </c>
      <c r="E378" s="18">
        <v>2013</v>
      </c>
      <c r="F378" s="16" t="s">
        <v>368</v>
      </c>
      <c r="G378" s="34">
        <v>41153</v>
      </c>
      <c r="H378" s="42">
        <v>41517</v>
      </c>
      <c r="I378" s="32">
        <f t="shared" si="10"/>
        <v>11.934426229508198</v>
      </c>
      <c r="J378" s="33">
        <v>195706</v>
      </c>
      <c r="K378" s="33">
        <v>15466</v>
      </c>
      <c r="L378" s="17">
        <f t="shared" si="11"/>
        <v>0.07902670332028655</v>
      </c>
    </row>
    <row r="379" spans="1:12" s="23" customFormat="1" ht="38.25">
      <c r="A379" s="15" t="s">
        <v>298</v>
      </c>
      <c r="B379" s="15" t="s">
        <v>205</v>
      </c>
      <c r="C379" s="15" t="s">
        <v>181</v>
      </c>
      <c r="D379" s="15" t="s">
        <v>548</v>
      </c>
      <c r="E379" s="15">
        <v>2002</v>
      </c>
      <c r="F379" s="15" t="s">
        <v>185</v>
      </c>
      <c r="G379" s="31">
        <v>37408</v>
      </c>
      <c r="H379" s="31">
        <v>37772</v>
      </c>
      <c r="I379" s="32">
        <f t="shared" si="10"/>
        <v>11.934426229508198</v>
      </c>
      <c r="J379" s="33">
        <v>163931</v>
      </c>
      <c r="K379" s="33">
        <v>38230</v>
      </c>
      <c r="L379" s="17">
        <f t="shared" si="11"/>
        <v>0.23320787404456753</v>
      </c>
    </row>
    <row r="380" spans="1:12" s="23" customFormat="1" ht="25.5">
      <c r="A380" s="15" t="s">
        <v>174</v>
      </c>
      <c r="B380" s="15" t="s">
        <v>40</v>
      </c>
      <c r="C380" s="15" t="s">
        <v>181</v>
      </c>
      <c r="D380" s="15" t="s">
        <v>551</v>
      </c>
      <c r="E380" s="15">
        <v>2002</v>
      </c>
      <c r="F380" s="15" t="s">
        <v>368</v>
      </c>
      <c r="G380" s="31">
        <v>37257</v>
      </c>
      <c r="H380" s="31">
        <v>37621</v>
      </c>
      <c r="I380" s="32">
        <f t="shared" si="10"/>
        <v>11.934426229508198</v>
      </c>
      <c r="J380" s="33">
        <v>24872.6</v>
      </c>
      <c r="K380" s="33">
        <v>15278</v>
      </c>
      <c r="L380" s="17">
        <f t="shared" si="11"/>
        <v>0.6142502191166184</v>
      </c>
    </row>
    <row r="381" spans="1:12" s="23" customFormat="1" ht="25.5">
      <c r="A381" s="15" t="s">
        <v>332</v>
      </c>
      <c r="B381" s="15" t="s">
        <v>392</v>
      </c>
      <c r="C381" s="15" t="s">
        <v>181</v>
      </c>
      <c r="D381" s="15" t="s">
        <v>549</v>
      </c>
      <c r="E381" s="15">
        <v>2002</v>
      </c>
      <c r="F381" s="15" t="s">
        <v>185</v>
      </c>
      <c r="G381" s="31">
        <v>37165</v>
      </c>
      <c r="H381" s="31">
        <v>37621</v>
      </c>
      <c r="I381" s="32">
        <f t="shared" si="10"/>
        <v>14.950819672131148</v>
      </c>
      <c r="J381" s="33">
        <v>396095.78</v>
      </c>
      <c r="K381" s="33">
        <v>31857</v>
      </c>
      <c r="L381" s="17">
        <f t="shared" si="11"/>
        <v>0.08042751679909338</v>
      </c>
    </row>
    <row r="382" spans="1:12" s="23" customFormat="1" ht="25.5">
      <c r="A382" s="15" t="s">
        <v>158</v>
      </c>
      <c r="B382" s="15" t="s">
        <v>400</v>
      </c>
      <c r="C382" s="15" t="s">
        <v>181</v>
      </c>
      <c r="D382" s="15" t="s">
        <v>550</v>
      </c>
      <c r="E382" s="15">
        <v>2002</v>
      </c>
      <c r="F382" s="15" t="s">
        <v>185</v>
      </c>
      <c r="G382" s="31">
        <v>37641</v>
      </c>
      <c r="H382" s="31">
        <v>38016</v>
      </c>
      <c r="I382" s="32">
        <f t="shared" si="10"/>
        <v>12.295081967213115</v>
      </c>
      <c r="J382" s="33">
        <v>126883</v>
      </c>
      <c r="K382" s="33">
        <v>71408.98</v>
      </c>
      <c r="L382" s="17">
        <f t="shared" si="11"/>
        <v>0.5627939125020688</v>
      </c>
    </row>
    <row r="383" spans="1:12" s="23" customFormat="1" ht="38.25">
      <c r="A383" s="15" t="s">
        <v>298</v>
      </c>
      <c r="B383" s="15" t="s">
        <v>205</v>
      </c>
      <c r="C383" s="15" t="s">
        <v>181</v>
      </c>
      <c r="D383" s="15" t="s">
        <v>548</v>
      </c>
      <c r="E383" s="15">
        <v>2003</v>
      </c>
      <c r="F383" s="15" t="s">
        <v>185</v>
      </c>
      <c r="G383" s="31">
        <v>37773</v>
      </c>
      <c r="H383" s="31">
        <v>38138</v>
      </c>
      <c r="I383" s="32">
        <f t="shared" si="10"/>
        <v>11.967213114754099</v>
      </c>
      <c r="J383" s="33">
        <v>120691.86</v>
      </c>
      <c r="K383" s="33">
        <v>85992.1</v>
      </c>
      <c r="L383" s="17">
        <f t="shared" si="11"/>
        <v>0.712492955200127</v>
      </c>
    </row>
    <row r="384" spans="1:12" s="23" customFormat="1" ht="25.5">
      <c r="A384" s="15" t="s">
        <v>364</v>
      </c>
      <c r="B384" s="15" t="s">
        <v>75</v>
      </c>
      <c r="C384" s="15" t="s">
        <v>181</v>
      </c>
      <c r="D384" s="15" t="s">
        <v>552</v>
      </c>
      <c r="E384" s="15">
        <v>2003</v>
      </c>
      <c r="F384" s="15" t="s">
        <v>360</v>
      </c>
      <c r="G384" s="31">
        <v>37987</v>
      </c>
      <c r="H384" s="31">
        <v>38352</v>
      </c>
      <c r="I384" s="32">
        <f t="shared" si="10"/>
        <v>11.967213114754099</v>
      </c>
      <c r="J384" s="33">
        <v>45395</v>
      </c>
      <c r="K384" s="33">
        <v>34046</v>
      </c>
      <c r="L384" s="17">
        <f t="shared" si="11"/>
        <v>0.7499944927855491</v>
      </c>
    </row>
    <row r="385" spans="1:12" s="23" customFormat="1" ht="25.5">
      <c r="A385" s="15" t="s">
        <v>174</v>
      </c>
      <c r="B385" s="15" t="s">
        <v>40</v>
      </c>
      <c r="C385" s="15" t="s">
        <v>181</v>
      </c>
      <c r="D385" s="15" t="s">
        <v>551</v>
      </c>
      <c r="E385" s="15">
        <v>2003</v>
      </c>
      <c r="F385" s="15" t="s">
        <v>368</v>
      </c>
      <c r="G385" s="31">
        <v>37622</v>
      </c>
      <c r="H385" s="31">
        <v>37986</v>
      </c>
      <c r="I385" s="32">
        <f t="shared" si="10"/>
        <v>11.934426229508198</v>
      </c>
      <c r="J385" s="33">
        <v>15246</v>
      </c>
      <c r="K385" s="33">
        <v>10863.25</v>
      </c>
      <c r="L385" s="17">
        <f t="shared" si="11"/>
        <v>0.7125311557129739</v>
      </c>
    </row>
    <row r="386" spans="1:12" s="23" customFormat="1" ht="25.5">
      <c r="A386" s="15" t="s">
        <v>332</v>
      </c>
      <c r="B386" s="15" t="s">
        <v>392</v>
      </c>
      <c r="C386" s="15" t="s">
        <v>181</v>
      </c>
      <c r="D386" s="15" t="s">
        <v>549</v>
      </c>
      <c r="E386" s="15">
        <v>2003</v>
      </c>
      <c r="F386" s="15" t="s">
        <v>185</v>
      </c>
      <c r="G386" s="31">
        <v>37622</v>
      </c>
      <c r="H386" s="31">
        <v>38717</v>
      </c>
      <c r="I386" s="32">
        <f t="shared" si="10"/>
        <v>35.90163934426229</v>
      </c>
      <c r="J386" s="33">
        <v>1145152</v>
      </c>
      <c r="K386" s="33">
        <v>46362</v>
      </c>
      <c r="L386" s="17">
        <f t="shared" si="11"/>
        <v>0.04048545520594646</v>
      </c>
    </row>
    <row r="387" spans="1:12" s="23" customFormat="1" ht="25.5">
      <c r="A387" s="15" t="s">
        <v>174</v>
      </c>
      <c r="B387" s="15" t="s">
        <v>40</v>
      </c>
      <c r="C387" s="15" t="s">
        <v>181</v>
      </c>
      <c r="D387" s="15" t="s">
        <v>551</v>
      </c>
      <c r="E387" s="15">
        <v>2004</v>
      </c>
      <c r="F387" s="15" t="s">
        <v>368</v>
      </c>
      <c r="G387" s="31">
        <v>37987</v>
      </c>
      <c r="H387" s="31">
        <v>39082</v>
      </c>
      <c r="I387" s="32">
        <f t="shared" si="10"/>
        <v>35.90163934426229</v>
      </c>
      <c r="J387" s="33">
        <v>35703.05</v>
      </c>
      <c r="K387" s="33">
        <v>26777.29</v>
      </c>
      <c r="L387" s="17">
        <f t="shared" si="11"/>
        <v>0.7500000700220288</v>
      </c>
    </row>
    <row r="388" spans="1:12" s="23" customFormat="1" ht="25.5">
      <c r="A388" s="15" t="s">
        <v>332</v>
      </c>
      <c r="B388" s="15" t="s">
        <v>392</v>
      </c>
      <c r="C388" s="15" t="s">
        <v>181</v>
      </c>
      <c r="D388" s="15" t="s">
        <v>549</v>
      </c>
      <c r="E388" s="15">
        <v>2004</v>
      </c>
      <c r="F388" s="15" t="s">
        <v>185</v>
      </c>
      <c r="G388" s="31">
        <v>37987</v>
      </c>
      <c r="H388" s="31">
        <v>38352</v>
      </c>
      <c r="I388" s="32">
        <f t="shared" si="10"/>
        <v>11.967213114754099</v>
      </c>
      <c r="J388" s="33">
        <v>295199.55</v>
      </c>
      <c r="K388" s="33">
        <v>113791.05</v>
      </c>
      <c r="L388" s="17">
        <f t="shared" si="11"/>
        <v>0.3854716241945491</v>
      </c>
    </row>
    <row r="389" spans="1:12" s="23" customFormat="1" ht="25.5">
      <c r="A389" s="15" t="s">
        <v>364</v>
      </c>
      <c r="B389" s="15" t="s">
        <v>59</v>
      </c>
      <c r="C389" s="15" t="s">
        <v>181</v>
      </c>
      <c r="D389" s="15" t="s">
        <v>552</v>
      </c>
      <c r="E389" s="15">
        <v>2004</v>
      </c>
      <c r="F389" s="15" t="s">
        <v>360</v>
      </c>
      <c r="G389" s="31">
        <v>38355</v>
      </c>
      <c r="H389" s="31">
        <v>39538</v>
      </c>
      <c r="I389" s="32">
        <f t="shared" si="10"/>
        <v>38.78688524590164</v>
      </c>
      <c r="J389" s="33">
        <v>97816</v>
      </c>
      <c r="K389" s="33">
        <v>47942</v>
      </c>
      <c r="L389" s="17">
        <f t="shared" si="11"/>
        <v>0.49012431504048415</v>
      </c>
    </row>
    <row r="390" spans="1:12" s="23" customFormat="1" ht="38.25">
      <c r="A390" s="15" t="s">
        <v>298</v>
      </c>
      <c r="B390" s="15" t="s">
        <v>389</v>
      </c>
      <c r="C390" s="15" t="s">
        <v>181</v>
      </c>
      <c r="D390" s="15" t="s">
        <v>548</v>
      </c>
      <c r="E390" s="15">
        <v>2004</v>
      </c>
      <c r="F390" s="15" t="s">
        <v>185</v>
      </c>
      <c r="G390" s="31">
        <v>38139</v>
      </c>
      <c r="H390" s="31">
        <v>38686</v>
      </c>
      <c r="I390" s="32">
        <f t="shared" si="10"/>
        <v>17.934426229508198</v>
      </c>
      <c r="J390" s="33">
        <v>151683</v>
      </c>
      <c r="K390" s="33">
        <v>113762</v>
      </c>
      <c r="L390" s="17">
        <f t="shared" si="11"/>
        <v>0.7499983518258473</v>
      </c>
    </row>
    <row r="391" spans="1:12" s="23" customFormat="1" ht="51">
      <c r="A391" s="15" t="s">
        <v>298</v>
      </c>
      <c r="B391" s="15" t="s">
        <v>14</v>
      </c>
      <c r="C391" s="15" t="s">
        <v>181</v>
      </c>
      <c r="D391" s="15" t="s">
        <v>548</v>
      </c>
      <c r="E391" s="15">
        <v>2005</v>
      </c>
      <c r="F391" s="15" t="s">
        <v>185</v>
      </c>
      <c r="G391" s="31">
        <v>38687</v>
      </c>
      <c r="H391" s="31">
        <v>39233</v>
      </c>
      <c r="I391" s="32">
        <f t="shared" si="10"/>
        <v>17.901639344262296</v>
      </c>
      <c r="J391" s="33">
        <v>186493.23</v>
      </c>
      <c r="K391" s="33">
        <v>130900</v>
      </c>
      <c r="L391" s="17">
        <f t="shared" si="11"/>
        <v>0.7019021548396153</v>
      </c>
    </row>
    <row r="392" spans="1:12" s="23" customFormat="1" ht="25.5">
      <c r="A392" s="15" t="s">
        <v>133</v>
      </c>
      <c r="B392" s="15" t="s">
        <v>93</v>
      </c>
      <c r="C392" s="15" t="s">
        <v>181</v>
      </c>
      <c r="D392" s="15" t="s">
        <v>553</v>
      </c>
      <c r="E392" s="15">
        <v>2006</v>
      </c>
      <c r="F392" s="15" t="s">
        <v>9</v>
      </c>
      <c r="G392" s="31">
        <v>39356</v>
      </c>
      <c r="H392" s="31">
        <v>39933</v>
      </c>
      <c r="I392" s="32">
        <f t="shared" si="10"/>
        <v>18.918032786885245</v>
      </c>
      <c r="J392" s="33">
        <v>245031</v>
      </c>
      <c r="K392" s="33">
        <v>183773</v>
      </c>
      <c r="L392" s="17">
        <f t="shared" si="11"/>
        <v>0.7499989797209333</v>
      </c>
    </row>
    <row r="393" spans="1:12" s="23" customFormat="1" ht="12.75">
      <c r="A393" s="15" t="s">
        <v>97</v>
      </c>
      <c r="B393" s="15" t="s">
        <v>361</v>
      </c>
      <c r="C393" s="15" t="s">
        <v>181</v>
      </c>
      <c r="D393" s="15" t="s">
        <v>553</v>
      </c>
      <c r="E393" s="15">
        <v>2006</v>
      </c>
      <c r="F393" s="15" t="s">
        <v>368</v>
      </c>
      <c r="G393" s="31">
        <v>39142</v>
      </c>
      <c r="H393" s="31">
        <v>40178</v>
      </c>
      <c r="I393" s="32">
        <f t="shared" si="10"/>
        <v>33.967213114754095</v>
      </c>
      <c r="J393" s="33">
        <v>196846</v>
      </c>
      <c r="K393" s="33">
        <v>147987</v>
      </c>
      <c r="L393" s="17">
        <f t="shared" si="11"/>
        <v>0.7517907399693161</v>
      </c>
    </row>
    <row r="394" spans="1:12" s="23" customFormat="1" ht="51">
      <c r="A394" s="17" t="s">
        <v>187</v>
      </c>
      <c r="B394" s="17" t="s">
        <v>377</v>
      </c>
      <c r="C394" s="17" t="s">
        <v>181</v>
      </c>
      <c r="D394" s="15" t="s">
        <v>554</v>
      </c>
      <c r="E394" s="15">
        <v>2007</v>
      </c>
      <c r="F394" s="15" t="s">
        <v>360</v>
      </c>
      <c r="G394" s="36">
        <v>39508</v>
      </c>
      <c r="H394" s="36">
        <v>40086</v>
      </c>
      <c r="I394" s="32">
        <f aca="true" t="shared" si="12" ref="I394:I455">(H394-G394)/30.5</f>
        <v>18.950819672131146</v>
      </c>
      <c r="J394" s="33">
        <v>95215</v>
      </c>
      <c r="K394" s="33">
        <v>71435</v>
      </c>
      <c r="L394" s="17">
        <f aca="true" t="shared" si="13" ref="L394:L454">K394/J394</f>
        <v>0.7502494354881059</v>
      </c>
    </row>
    <row r="395" spans="1:12" s="23" customFormat="1" ht="38.25">
      <c r="A395" s="17" t="s">
        <v>97</v>
      </c>
      <c r="B395" s="17" t="s">
        <v>118</v>
      </c>
      <c r="C395" s="17" t="s">
        <v>181</v>
      </c>
      <c r="D395" s="15" t="s">
        <v>553</v>
      </c>
      <c r="E395" s="15">
        <v>2007</v>
      </c>
      <c r="F395" s="15" t="s">
        <v>612</v>
      </c>
      <c r="G395" s="36">
        <v>39600</v>
      </c>
      <c r="H395" s="36">
        <v>40056</v>
      </c>
      <c r="I395" s="32">
        <f t="shared" si="12"/>
        <v>14.950819672131148</v>
      </c>
      <c r="J395" s="33">
        <v>119512.6</v>
      </c>
      <c r="K395" s="33">
        <v>85425</v>
      </c>
      <c r="L395" s="17">
        <f t="shared" si="13"/>
        <v>0.7147781907514353</v>
      </c>
    </row>
    <row r="396" spans="1:12" s="23" customFormat="1" ht="25.5">
      <c r="A396" s="15" t="s">
        <v>158</v>
      </c>
      <c r="B396" s="17" t="s">
        <v>163</v>
      </c>
      <c r="C396" s="15" t="s">
        <v>181</v>
      </c>
      <c r="D396" s="15" t="s">
        <v>555</v>
      </c>
      <c r="E396" s="15">
        <v>2007</v>
      </c>
      <c r="F396" s="15" t="s">
        <v>185</v>
      </c>
      <c r="G396" s="31">
        <v>39356</v>
      </c>
      <c r="H396" s="31">
        <v>39903</v>
      </c>
      <c r="I396" s="32">
        <f t="shared" si="12"/>
        <v>17.934426229508198</v>
      </c>
      <c r="J396" s="33">
        <v>140455.5</v>
      </c>
      <c r="K396" s="33">
        <v>60864</v>
      </c>
      <c r="L396" s="17">
        <f t="shared" si="13"/>
        <v>0.43333297734869763</v>
      </c>
    </row>
    <row r="397" spans="1:12" s="23" customFormat="1" ht="12.75">
      <c r="A397" s="18" t="s">
        <v>132</v>
      </c>
      <c r="B397" s="18" t="s">
        <v>22</v>
      </c>
      <c r="C397" s="18" t="s">
        <v>181</v>
      </c>
      <c r="D397" s="18" t="s">
        <v>556</v>
      </c>
      <c r="E397" s="18">
        <v>2008</v>
      </c>
      <c r="F397" s="15" t="s">
        <v>185</v>
      </c>
      <c r="G397" s="34">
        <v>39814</v>
      </c>
      <c r="H397" s="34">
        <v>40178</v>
      </c>
      <c r="I397" s="32">
        <f t="shared" si="12"/>
        <v>11.934426229508198</v>
      </c>
      <c r="J397" s="33">
        <v>79848</v>
      </c>
      <c r="K397" s="33">
        <v>53240</v>
      </c>
      <c r="L397" s="17">
        <f t="shared" si="13"/>
        <v>0.6667668570283539</v>
      </c>
    </row>
    <row r="398" spans="1:12" s="23" customFormat="1" ht="38.25">
      <c r="A398" s="18" t="s">
        <v>97</v>
      </c>
      <c r="B398" s="18" t="s">
        <v>19</v>
      </c>
      <c r="C398" s="18" t="s">
        <v>181</v>
      </c>
      <c r="D398" s="18" t="s">
        <v>557</v>
      </c>
      <c r="E398" s="18">
        <v>2009</v>
      </c>
      <c r="F398" s="15" t="s">
        <v>360</v>
      </c>
      <c r="G398" s="34">
        <v>40057</v>
      </c>
      <c r="H398" s="34">
        <v>40574</v>
      </c>
      <c r="I398" s="32">
        <f t="shared" si="12"/>
        <v>16.950819672131146</v>
      </c>
      <c r="J398" s="33">
        <v>75440</v>
      </c>
      <c r="K398" s="33">
        <v>56162</v>
      </c>
      <c r="L398" s="17">
        <f t="shared" si="13"/>
        <v>0.7444591728525981</v>
      </c>
    </row>
    <row r="399" spans="1:12" s="23" customFormat="1" ht="12.75">
      <c r="A399" s="18" t="s">
        <v>132</v>
      </c>
      <c r="B399" s="18" t="s">
        <v>21</v>
      </c>
      <c r="C399" s="18" t="s">
        <v>181</v>
      </c>
      <c r="D399" s="18" t="s">
        <v>556</v>
      </c>
      <c r="E399" s="18">
        <v>2009</v>
      </c>
      <c r="F399" s="15" t="s">
        <v>185</v>
      </c>
      <c r="G399" s="34">
        <v>40179</v>
      </c>
      <c r="H399" s="34">
        <v>40543</v>
      </c>
      <c r="I399" s="32">
        <f t="shared" si="12"/>
        <v>11.934426229508198</v>
      </c>
      <c r="J399" s="33">
        <v>39764</v>
      </c>
      <c r="K399" s="33">
        <v>23895.9</v>
      </c>
      <c r="L399" s="17">
        <f t="shared" si="13"/>
        <v>0.6009430640780606</v>
      </c>
    </row>
    <row r="400" spans="1:12" s="23" customFormat="1" ht="25.5">
      <c r="A400" s="18" t="s">
        <v>344</v>
      </c>
      <c r="B400" s="18" t="s">
        <v>283</v>
      </c>
      <c r="C400" s="18" t="s">
        <v>181</v>
      </c>
      <c r="D400" s="18" t="s">
        <v>615</v>
      </c>
      <c r="E400" s="18">
        <v>2009</v>
      </c>
      <c r="F400" s="15" t="s">
        <v>10</v>
      </c>
      <c r="G400" s="34">
        <v>40471</v>
      </c>
      <c r="H400" s="34">
        <v>40622</v>
      </c>
      <c r="I400" s="32">
        <f t="shared" si="12"/>
        <v>4.950819672131147</v>
      </c>
      <c r="J400" s="33">
        <v>23184</v>
      </c>
      <c r="K400" s="33">
        <v>17388</v>
      </c>
      <c r="L400" s="17">
        <f t="shared" si="13"/>
        <v>0.75</v>
      </c>
    </row>
    <row r="401" spans="1:12" s="23" customFormat="1" ht="25.5">
      <c r="A401" s="18" t="s">
        <v>378</v>
      </c>
      <c r="B401" s="18" t="s">
        <v>98</v>
      </c>
      <c r="C401" s="18" t="s">
        <v>181</v>
      </c>
      <c r="D401" s="18" t="s">
        <v>556</v>
      </c>
      <c r="E401" s="18">
        <v>2009</v>
      </c>
      <c r="F401" s="15" t="s">
        <v>10</v>
      </c>
      <c r="G401" s="34">
        <v>40087</v>
      </c>
      <c r="H401" s="34">
        <v>40816</v>
      </c>
      <c r="I401" s="32">
        <f t="shared" si="12"/>
        <v>23.901639344262296</v>
      </c>
      <c r="J401" s="33">
        <v>111663</v>
      </c>
      <c r="K401" s="33">
        <v>71220.13</v>
      </c>
      <c r="L401" s="17">
        <f t="shared" si="13"/>
        <v>0.6378131520736502</v>
      </c>
    </row>
    <row r="402" spans="1:12" s="23" customFormat="1" ht="12.75">
      <c r="A402" s="17" t="s">
        <v>132</v>
      </c>
      <c r="B402" s="17" t="s">
        <v>20</v>
      </c>
      <c r="C402" s="18" t="s">
        <v>181</v>
      </c>
      <c r="D402" s="18" t="s">
        <v>585</v>
      </c>
      <c r="E402" s="18">
        <v>2010</v>
      </c>
      <c r="F402" s="15" t="s">
        <v>185</v>
      </c>
      <c r="G402" s="34">
        <v>40544</v>
      </c>
      <c r="H402" s="34">
        <v>41274</v>
      </c>
      <c r="I402" s="32">
        <f t="shared" si="12"/>
        <v>23.934426229508198</v>
      </c>
      <c r="J402" s="33">
        <v>68590</v>
      </c>
      <c r="K402" s="33">
        <v>40700</v>
      </c>
      <c r="L402" s="17">
        <f t="shared" si="13"/>
        <v>0.5933809593235165</v>
      </c>
    </row>
    <row r="403" spans="1:12" s="23" customFormat="1" ht="25.5">
      <c r="A403" s="17" t="s">
        <v>172</v>
      </c>
      <c r="B403" s="17" t="s">
        <v>419</v>
      </c>
      <c r="C403" s="18" t="s">
        <v>181</v>
      </c>
      <c r="D403" s="18" t="s">
        <v>615</v>
      </c>
      <c r="E403" s="18">
        <v>2010</v>
      </c>
      <c r="F403" s="18" t="s">
        <v>10</v>
      </c>
      <c r="G403" s="34">
        <v>40575</v>
      </c>
      <c r="H403" s="34">
        <v>40939</v>
      </c>
      <c r="I403" s="32">
        <f t="shared" si="12"/>
        <v>11.934426229508198</v>
      </c>
      <c r="J403" s="33">
        <v>86455.53</v>
      </c>
      <c r="K403" s="33">
        <v>78991.77</v>
      </c>
      <c r="L403" s="17">
        <f t="shared" si="13"/>
        <v>0.9136693743014472</v>
      </c>
    </row>
    <row r="404" spans="1:12" s="23" customFormat="1" ht="89.25">
      <c r="A404" s="17" t="s">
        <v>158</v>
      </c>
      <c r="B404" s="17" t="s">
        <v>420</v>
      </c>
      <c r="C404" s="18" t="s">
        <v>181</v>
      </c>
      <c r="D404" s="18" t="s">
        <v>584</v>
      </c>
      <c r="E404" s="18">
        <v>2010</v>
      </c>
      <c r="F404" s="15" t="s">
        <v>185</v>
      </c>
      <c r="G404" s="34">
        <v>40544</v>
      </c>
      <c r="H404" s="34">
        <v>41029</v>
      </c>
      <c r="I404" s="32">
        <f t="shared" si="12"/>
        <v>15.901639344262295</v>
      </c>
      <c r="J404" s="33">
        <v>87425.8</v>
      </c>
      <c r="K404" s="33">
        <v>65569.35</v>
      </c>
      <c r="L404" s="17">
        <f t="shared" si="13"/>
        <v>0.75</v>
      </c>
    </row>
    <row r="405" spans="1:12" s="23" customFormat="1" ht="89.25">
      <c r="A405" s="17" t="s">
        <v>158</v>
      </c>
      <c r="B405" s="17" t="s">
        <v>428</v>
      </c>
      <c r="C405" s="18" t="s">
        <v>181</v>
      </c>
      <c r="D405" s="18" t="s">
        <v>584</v>
      </c>
      <c r="E405" s="18">
        <v>2011</v>
      </c>
      <c r="F405" s="15" t="s">
        <v>185</v>
      </c>
      <c r="G405" s="34">
        <v>41030</v>
      </c>
      <c r="H405" s="34">
        <v>41486</v>
      </c>
      <c r="I405" s="32">
        <f t="shared" si="12"/>
        <v>14.950819672131148</v>
      </c>
      <c r="J405" s="33">
        <v>94375</v>
      </c>
      <c r="K405" s="33">
        <v>80642.1</v>
      </c>
      <c r="L405" s="17">
        <f t="shared" si="13"/>
        <v>0.8544858278145696</v>
      </c>
    </row>
    <row r="406" spans="1:12" s="23" customFormat="1" ht="12.75">
      <c r="A406" s="17" t="s">
        <v>172</v>
      </c>
      <c r="B406" s="17" t="s">
        <v>426</v>
      </c>
      <c r="C406" s="18" t="s">
        <v>181</v>
      </c>
      <c r="D406" s="18" t="s">
        <v>615</v>
      </c>
      <c r="E406" s="18">
        <v>2011</v>
      </c>
      <c r="F406" s="15" t="s">
        <v>612</v>
      </c>
      <c r="G406" s="34">
        <v>40940</v>
      </c>
      <c r="H406" s="34">
        <v>41305</v>
      </c>
      <c r="I406" s="32">
        <f t="shared" si="12"/>
        <v>11.967213114754099</v>
      </c>
      <c r="J406" s="33">
        <v>168458.68</v>
      </c>
      <c r="K406" s="33">
        <v>109596.48</v>
      </c>
      <c r="L406" s="17">
        <f t="shared" si="13"/>
        <v>0.6505837514576275</v>
      </c>
    </row>
    <row r="407" spans="1:12" s="23" customFormat="1" ht="25.5">
      <c r="A407" s="17" t="s">
        <v>378</v>
      </c>
      <c r="B407" s="17" t="s">
        <v>427</v>
      </c>
      <c r="C407" s="18" t="s">
        <v>181</v>
      </c>
      <c r="D407" s="18" t="s">
        <v>615</v>
      </c>
      <c r="E407" s="18">
        <v>2011</v>
      </c>
      <c r="F407" s="15" t="s">
        <v>10</v>
      </c>
      <c r="G407" s="34">
        <v>40909</v>
      </c>
      <c r="H407" s="34">
        <v>41274</v>
      </c>
      <c r="I407" s="32">
        <f t="shared" si="12"/>
        <v>11.967213114754099</v>
      </c>
      <c r="J407" s="33">
        <v>118787</v>
      </c>
      <c r="K407" s="33">
        <v>89067</v>
      </c>
      <c r="L407" s="17">
        <f t="shared" si="13"/>
        <v>0.7498042715111923</v>
      </c>
    </row>
    <row r="408" spans="1:12" s="23" customFormat="1" ht="25.5">
      <c r="A408" s="17" t="s">
        <v>295</v>
      </c>
      <c r="B408" s="17" t="s">
        <v>441</v>
      </c>
      <c r="C408" s="18" t="s">
        <v>181</v>
      </c>
      <c r="D408" s="18" t="s">
        <v>595</v>
      </c>
      <c r="E408" s="18">
        <v>2011</v>
      </c>
      <c r="F408" s="15" t="s">
        <v>360</v>
      </c>
      <c r="G408" s="34">
        <v>40725</v>
      </c>
      <c r="H408" s="34">
        <v>41090</v>
      </c>
      <c r="I408" s="32">
        <f t="shared" si="12"/>
        <v>11.967213114754099</v>
      </c>
      <c r="J408" s="33">
        <v>82323.71</v>
      </c>
      <c r="K408" s="33">
        <v>47881.71</v>
      </c>
      <c r="L408" s="17">
        <f t="shared" si="13"/>
        <v>0.5816272128649206</v>
      </c>
    </row>
    <row r="409" spans="1:12" s="23" customFormat="1" ht="63.75">
      <c r="A409" s="17" t="s">
        <v>158</v>
      </c>
      <c r="B409" s="17" t="s">
        <v>438</v>
      </c>
      <c r="C409" s="18" t="s">
        <v>181</v>
      </c>
      <c r="D409" s="17" t="s">
        <v>593</v>
      </c>
      <c r="E409" s="18">
        <v>2011</v>
      </c>
      <c r="F409" s="15" t="s">
        <v>185</v>
      </c>
      <c r="G409" s="34">
        <v>40969</v>
      </c>
      <c r="H409" s="34">
        <v>41455</v>
      </c>
      <c r="I409" s="32">
        <f t="shared" si="12"/>
        <v>15.934426229508198</v>
      </c>
      <c r="J409" s="33">
        <v>200658.85</v>
      </c>
      <c r="K409" s="33">
        <v>50164.84</v>
      </c>
      <c r="L409" s="17">
        <f t="shared" si="13"/>
        <v>0.2500006354068111</v>
      </c>
    </row>
    <row r="410" spans="1:12" s="23" customFormat="1" ht="63.75">
      <c r="A410" s="17" t="s">
        <v>332</v>
      </c>
      <c r="B410" s="17" t="s">
        <v>431</v>
      </c>
      <c r="C410" s="18" t="s">
        <v>181</v>
      </c>
      <c r="D410" s="18" t="s">
        <v>640</v>
      </c>
      <c r="E410" s="18">
        <v>2011</v>
      </c>
      <c r="F410" s="15" t="s">
        <v>185</v>
      </c>
      <c r="G410" s="34">
        <v>40603</v>
      </c>
      <c r="H410" s="34">
        <v>41333</v>
      </c>
      <c r="I410" s="32">
        <f t="shared" si="12"/>
        <v>23.934426229508198</v>
      </c>
      <c r="J410" s="33">
        <v>382883</v>
      </c>
      <c r="K410" s="33">
        <v>76577</v>
      </c>
      <c r="L410" s="17">
        <f t="shared" si="13"/>
        <v>0.2000010447055628</v>
      </c>
    </row>
    <row r="411" spans="1:12" s="23" customFormat="1" ht="63.75">
      <c r="A411" s="18" t="s">
        <v>172</v>
      </c>
      <c r="B411" s="18" t="s">
        <v>447</v>
      </c>
      <c r="C411" s="18" t="s">
        <v>181</v>
      </c>
      <c r="D411" s="18" t="s">
        <v>632</v>
      </c>
      <c r="E411" s="18">
        <v>2012</v>
      </c>
      <c r="F411" s="18" t="s">
        <v>185</v>
      </c>
      <c r="G411" s="34">
        <v>41334</v>
      </c>
      <c r="H411" s="34">
        <v>41698</v>
      </c>
      <c r="I411" s="32">
        <f t="shared" si="12"/>
        <v>11.934426229508198</v>
      </c>
      <c r="J411" s="33">
        <v>277750.82</v>
      </c>
      <c r="K411" s="33">
        <v>42078.6</v>
      </c>
      <c r="L411" s="17">
        <f t="shared" si="13"/>
        <v>0.15149766254515468</v>
      </c>
    </row>
    <row r="412" spans="1:12" s="23" customFormat="1" ht="25.5">
      <c r="A412" s="17" t="s">
        <v>295</v>
      </c>
      <c r="B412" s="17" t="s">
        <v>446</v>
      </c>
      <c r="C412" s="18" t="s">
        <v>181</v>
      </c>
      <c r="D412" s="18" t="s">
        <v>595</v>
      </c>
      <c r="E412" s="18">
        <v>2012</v>
      </c>
      <c r="F412" s="15" t="s">
        <v>360</v>
      </c>
      <c r="G412" s="34">
        <v>41091</v>
      </c>
      <c r="H412" s="34">
        <v>41455</v>
      </c>
      <c r="I412" s="32">
        <f t="shared" si="12"/>
        <v>11.934426229508198</v>
      </c>
      <c r="J412" s="33">
        <v>85921</v>
      </c>
      <c r="K412" s="33">
        <v>50058.76</v>
      </c>
      <c r="L412" s="17">
        <f t="shared" si="13"/>
        <v>0.5826137963943623</v>
      </c>
    </row>
    <row r="413" spans="1:12" s="23" customFormat="1" ht="25.5">
      <c r="A413" s="18" t="s">
        <v>378</v>
      </c>
      <c r="B413" s="18" t="s">
        <v>448</v>
      </c>
      <c r="C413" s="18" t="s">
        <v>181</v>
      </c>
      <c r="D413" s="18" t="s">
        <v>556</v>
      </c>
      <c r="E413" s="18">
        <v>2012</v>
      </c>
      <c r="F413" s="18" t="s">
        <v>10</v>
      </c>
      <c r="G413" s="34">
        <v>41334</v>
      </c>
      <c r="H413" s="34">
        <v>41759</v>
      </c>
      <c r="I413" s="32">
        <f t="shared" si="12"/>
        <v>13.934426229508198</v>
      </c>
      <c r="J413" s="33">
        <v>150909</v>
      </c>
      <c r="K413" s="33">
        <v>30459</v>
      </c>
      <c r="L413" s="17">
        <f t="shared" si="13"/>
        <v>0.20183686857642685</v>
      </c>
    </row>
    <row r="414" spans="1:12" s="23" customFormat="1" ht="25.5">
      <c r="A414" s="17" t="s">
        <v>332</v>
      </c>
      <c r="B414" s="17" t="s">
        <v>455</v>
      </c>
      <c r="C414" s="18" t="s">
        <v>181</v>
      </c>
      <c r="D414" s="18" t="s">
        <v>602</v>
      </c>
      <c r="E414" s="18">
        <v>2013</v>
      </c>
      <c r="F414" s="15" t="s">
        <v>470</v>
      </c>
      <c r="G414" s="34">
        <v>41334</v>
      </c>
      <c r="H414" s="34">
        <v>41698</v>
      </c>
      <c r="I414" s="32">
        <f t="shared" si="12"/>
        <v>11.934426229508198</v>
      </c>
      <c r="J414" s="33">
        <v>396204.95</v>
      </c>
      <c r="K414" s="33">
        <v>99051.24</v>
      </c>
      <c r="L414" s="17">
        <f t="shared" si="13"/>
        <v>0.25000000630986563</v>
      </c>
    </row>
    <row r="415" spans="1:13" s="23" customFormat="1" ht="25.5">
      <c r="A415" s="17" t="s">
        <v>295</v>
      </c>
      <c r="B415" s="17" t="s">
        <v>454</v>
      </c>
      <c r="C415" s="18" t="s">
        <v>181</v>
      </c>
      <c r="D415" s="18" t="s">
        <v>595</v>
      </c>
      <c r="E415" s="18">
        <v>2013</v>
      </c>
      <c r="F415" s="15" t="s">
        <v>360</v>
      </c>
      <c r="G415" s="34">
        <v>41456</v>
      </c>
      <c r="H415" s="34">
        <v>41820</v>
      </c>
      <c r="I415" s="32">
        <f t="shared" si="12"/>
        <v>11.934426229508198</v>
      </c>
      <c r="J415" s="33">
        <v>70657.12</v>
      </c>
      <c r="K415" s="33">
        <v>41063.7</v>
      </c>
      <c r="L415" s="17">
        <f t="shared" si="13"/>
        <v>0.5811686069287851</v>
      </c>
      <c r="M415" s="28"/>
    </row>
    <row r="416" spans="1:12" s="23" customFormat="1" ht="63.75">
      <c r="A416" s="17" t="s">
        <v>158</v>
      </c>
      <c r="B416" s="17" t="s">
        <v>437</v>
      </c>
      <c r="C416" s="18" t="s">
        <v>181</v>
      </c>
      <c r="D416" s="18" t="s">
        <v>593</v>
      </c>
      <c r="E416" s="18">
        <v>2013</v>
      </c>
      <c r="F416" s="15" t="s">
        <v>185</v>
      </c>
      <c r="G416" s="34">
        <v>41456</v>
      </c>
      <c r="H416" s="34">
        <v>41820</v>
      </c>
      <c r="I416" s="32">
        <f t="shared" si="12"/>
        <v>11.934426229508198</v>
      </c>
      <c r="J416" s="33">
        <v>216136.92</v>
      </c>
      <c r="K416" s="33">
        <v>54784.24</v>
      </c>
      <c r="L416" s="17">
        <f t="shared" si="13"/>
        <v>0.2534700688804115</v>
      </c>
    </row>
    <row r="417" spans="1:12" s="23" customFormat="1" ht="25.5">
      <c r="A417" s="15" t="s">
        <v>298</v>
      </c>
      <c r="B417" s="15" t="s">
        <v>184</v>
      </c>
      <c r="C417" s="15" t="s">
        <v>297</v>
      </c>
      <c r="D417" s="15" t="s">
        <v>558</v>
      </c>
      <c r="E417" s="15">
        <v>2002</v>
      </c>
      <c r="F417" s="15" t="s">
        <v>185</v>
      </c>
      <c r="G417" s="31">
        <v>37655</v>
      </c>
      <c r="H417" s="31">
        <v>38017</v>
      </c>
      <c r="I417" s="32">
        <f t="shared" si="12"/>
        <v>11.868852459016393</v>
      </c>
      <c r="J417" s="33">
        <v>177393</v>
      </c>
      <c r="K417" s="33">
        <v>125061.36</v>
      </c>
      <c r="L417" s="17">
        <f t="shared" si="13"/>
        <v>0.704996025773283</v>
      </c>
    </row>
    <row r="418" spans="1:12" s="23" customFormat="1" ht="12.75">
      <c r="A418" s="15" t="s">
        <v>298</v>
      </c>
      <c r="B418" s="15" t="s">
        <v>287</v>
      </c>
      <c r="C418" s="15" t="s">
        <v>297</v>
      </c>
      <c r="D418" s="15" t="s">
        <v>559</v>
      </c>
      <c r="E418" s="15">
        <v>2003</v>
      </c>
      <c r="F418" s="15" t="s">
        <v>185</v>
      </c>
      <c r="G418" s="31">
        <v>37944</v>
      </c>
      <c r="H418" s="31">
        <v>38309</v>
      </c>
      <c r="I418" s="32">
        <f t="shared" si="12"/>
        <v>11.967213114754099</v>
      </c>
      <c r="J418" s="33">
        <v>155420.23</v>
      </c>
      <c r="K418" s="33">
        <v>116565</v>
      </c>
      <c r="L418" s="17">
        <f t="shared" si="13"/>
        <v>0.7499988901058762</v>
      </c>
    </row>
    <row r="419" spans="1:12" s="23" customFormat="1" ht="25.5">
      <c r="A419" s="15" t="s">
        <v>330</v>
      </c>
      <c r="B419" s="15" t="s">
        <v>293</v>
      </c>
      <c r="C419" s="15" t="s">
        <v>297</v>
      </c>
      <c r="D419" s="15" t="s">
        <v>561</v>
      </c>
      <c r="E419" s="15">
        <v>2003</v>
      </c>
      <c r="F419" s="15" t="s">
        <v>10</v>
      </c>
      <c r="G419" s="31">
        <v>38241</v>
      </c>
      <c r="H419" s="31">
        <v>38482</v>
      </c>
      <c r="I419" s="32">
        <f t="shared" si="12"/>
        <v>7.901639344262295</v>
      </c>
      <c r="J419" s="33">
        <v>52962.5</v>
      </c>
      <c r="K419" s="33">
        <v>39690.56</v>
      </c>
      <c r="L419" s="17">
        <f t="shared" si="13"/>
        <v>0.7494087325938164</v>
      </c>
    </row>
    <row r="420" spans="1:12" s="23" customFormat="1" ht="12.75">
      <c r="A420" s="15" t="s">
        <v>158</v>
      </c>
      <c r="B420" s="15" t="s">
        <v>299</v>
      </c>
      <c r="C420" s="15" t="s">
        <v>297</v>
      </c>
      <c r="D420" s="15" t="s">
        <v>562</v>
      </c>
      <c r="E420" s="15">
        <v>2003</v>
      </c>
      <c r="F420" s="15" t="s">
        <v>185</v>
      </c>
      <c r="G420" s="31">
        <v>38065</v>
      </c>
      <c r="H420" s="31">
        <v>38429</v>
      </c>
      <c r="I420" s="32">
        <f t="shared" si="12"/>
        <v>11.934426229508198</v>
      </c>
      <c r="J420" s="33">
        <v>316290</v>
      </c>
      <c r="K420" s="33">
        <v>141862.5</v>
      </c>
      <c r="L420" s="17">
        <f t="shared" si="13"/>
        <v>0.44852034525277434</v>
      </c>
    </row>
    <row r="421" spans="1:12" s="23" customFormat="1" ht="25.5">
      <c r="A421" s="15" t="s">
        <v>298</v>
      </c>
      <c r="B421" s="15" t="s">
        <v>363</v>
      </c>
      <c r="C421" s="15" t="s">
        <v>297</v>
      </c>
      <c r="D421" s="15" t="s">
        <v>560</v>
      </c>
      <c r="E421" s="15">
        <v>2003</v>
      </c>
      <c r="F421" s="15" t="s">
        <v>185</v>
      </c>
      <c r="G421" s="31">
        <v>38018</v>
      </c>
      <c r="H421" s="31">
        <v>38404</v>
      </c>
      <c r="I421" s="32">
        <f t="shared" si="12"/>
        <v>12.655737704918034</v>
      </c>
      <c r="J421" s="33">
        <v>179646.7</v>
      </c>
      <c r="K421" s="33">
        <v>134734.5</v>
      </c>
      <c r="L421" s="17">
        <f t="shared" si="13"/>
        <v>0.7499970775973063</v>
      </c>
    </row>
    <row r="422" spans="1:12" s="23" customFormat="1" ht="12.75">
      <c r="A422" s="15" t="s">
        <v>269</v>
      </c>
      <c r="B422" s="15" t="s">
        <v>222</v>
      </c>
      <c r="C422" s="15" t="s">
        <v>297</v>
      </c>
      <c r="D422" s="15" t="s">
        <v>563</v>
      </c>
      <c r="E422" s="15">
        <v>2004</v>
      </c>
      <c r="F422" s="15" t="s">
        <v>360</v>
      </c>
      <c r="G422" s="31">
        <v>38384</v>
      </c>
      <c r="H422" s="31">
        <v>38929</v>
      </c>
      <c r="I422" s="32">
        <f t="shared" si="12"/>
        <v>17.868852459016395</v>
      </c>
      <c r="J422" s="33">
        <v>46488</v>
      </c>
      <c r="K422" s="33">
        <v>21000</v>
      </c>
      <c r="L422" s="17">
        <f t="shared" si="13"/>
        <v>0.45172947857511614</v>
      </c>
    </row>
    <row r="423" spans="1:12" s="23" customFormat="1" ht="51">
      <c r="A423" s="15" t="s">
        <v>298</v>
      </c>
      <c r="B423" s="15" t="s">
        <v>203</v>
      </c>
      <c r="C423" s="15" t="s">
        <v>297</v>
      </c>
      <c r="D423" s="15" t="s">
        <v>561</v>
      </c>
      <c r="E423" s="15">
        <v>2004</v>
      </c>
      <c r="F423" s="15" t="s">
        <v>185</v>
      </c>
      <c r="G423" s="31">
        <v>38384</v>
      </c>
      <c r="H423" s="31">
        <v>38748</v>
      </c>
      <c r="I423" s="32">
        <f t="shared" si="12"/>
        <v>11.934426229508198</v>
      </c>
      <c r="J423" s="33">
        <v>211441.1</v>
      </c>
      <c r="K423" s="33">
        <v>158580</v>
      </c>
      <c r="L423" s="17">
        <f t="shared" si="13"/>
        <v>0.7499960982041807</v>
      </c>
    </row>
    <row r="424" spans="1:12" s="23" customFormat="1" ht="12.75">
      <c r="A424" s="15" t="s">
        <v>158</v>
      </c>
      <c r="B424" s="15" t="s">
        <v>37</v>
      </c>
      <c r="C424" s="15" t="s">
        <v>297</v>
      </c>
      <c r="D424" s="15" t="s">
        <v>562</v>
      </c>
      <c r="E424" s="15">
        <v>2004</v>
      </c>
      <c r="F424" s="15" t="s">
        <v>185</v>
      </c>
      <c r="G424" s="31">
        <v>38473</v>
      </c>
      <c r="H424" s="31">
        <v>38959</v>
      </c>
      <c r="I424" s="32">
        <f t="shared" si="12"/>
        <v>15.934426229508198</v>
      </c>
      <c r="J424" s="33">
        <v>186742</v>
      </c>
      <c r="K424" s="33">
        <v>140056</v>
      </c>
      <c r="L424" s="17">
        <f t="shared" si="13"/>
        <v>0.7499973225091302</v>
      </c>
    </row>
    <row r="425" spans="1:12" s="23" customFormat="1" ht="25.5">
      <c r="A425" s="15" t="s">
        <v>249</v>
      </c>
      <c r="B425" s="15" t="s">
        <v>30</v>
      </c>
      <c r="C425" s="15" t="s">
        <v>297</v>
      </c>
      <c r="D425" s="15" t="s">
        <v>564</v>
      </c>
      <c r="E425" s="15">
        <v>2004</v>
      </c>
      <c r="F425" s="15" t="s">
        <v>10</v>
      </c>
      <c r="G425" s="31">
        <v>38443</v>
      </c>
      <c r="H425" s="31">
        <v>39172</v>
      </c>
      <c r="I425" s="32">
        <f t="shared" si="12"/>
        <v>23.901639344262296</v>
      </c>
      <c r="J425" s="33">
        <v>284453.4</v>
      </c>
      <c r="K425" s="33">
        <v>115289.21</v>
      </c>
      <c r="L425" s="17">
        <f t="shared" si="13"/>
        <v>0.4053008682617258</v>
      </c>
    </row>
    <row r="426" spans="1:12" s="23" customFormat="1" ht="12.75">
      <c r="A426" s="15" t="s">
        <v>249</v>
      </c>
      <c r="B426" s="15" t="s">
        <v>245</v>
      </c>
      <c r="C426" s="15" t="s">
        <v>297</v>
      </c>
      <c r="D426" s="15" t="s">
        <v>565</v>
      </c>
      <c r="E426" s="15">
        <v>2004</v>
      </c>
      <c r="F426" s="15" t="s">
        <v>185</v>
      </c>
      <c r="G426" s="31">
        <v>38139</v>
      </c>
      <c r="H426" s="31">
        <v>38717</v>
      </c>
      <c r="I426" s="32">
        <f t="shared" si="12"/>
        <v>18.950819672131146</v>
      </c>
      <c r="J426" s="33">
        <v>248717.7</v>
      </c>
      <c r="K426" s="33">
        <v>161666.5</v>
      </c>
      <c r="L426" s="17">
        <f t="shared" si="13"/>
        <v>0.6499999798968871</v>
      </c>
    </row>
    <row r="427" spans="1:12" s="23" customFormat="1" ht="12.75">
      <c r="A427" s="15" t="s">
        <v>330</v>
      </c>
      <c r="B427" s="15" t="s">
        <v>31</v>
      </c>
      <c r="C427" s="15" t="s">
        <v>297</v>
      </c>
      <c r="D427" s="15" t="s">
        <v>562</v>
      </c>
      <c r="E427" s="15">
        <v>2004</v>
      </c>
      <c r="F427" s="15" t="s">
        <v>368</v>
      </c>
      <c r="G427" s="31">
        <v>38353</v>
      </c>
      <c r="H427" s="31">
        <v>39082</v>
      </c>
      <c r="I427" s="32">
        <f t="shared" si="12"/>
        <v>23.901639344262296</v>
      </c>
      <c r="J427" s="33">
        <v>207131.67</v>
      </c>
      <c r="K427" s="33">
        <v>20716</v>
      </c>
      <c r="L427" s="17">
        <f t="shared" si="13"/>
        <v>0.10001367729039214</v>
      </c>
    </row>
    <row r="428" spans="1:12" s="23" customFormat="1" ht="12.75">
      <c r="A428" s="15" t="s">
        <v>161</v>
      </c>
      <c r="B428" s="15" t="s">
        <v>18</v>
      </c>
      <c r="C428" s="15" t="s">
        <v>297</v>
      </c>
      <c r="D428" s="15" t="s">
        <v>562</v>
      </c>
      <c r="E428" s="15">
        <v>2005</v>
      </c>
      <c r="F428" s="15" t="s">
        <v>612</v>
      </c>
      <c r="G428" s="31">
        <v>38626</v>
      </c>
      <c r="H428" s="31">
        <v>39082</v>
      </c>
      <c r="I428" s="32">
        <f t="shared" si="12"/>
        <v>14.950819672131148</v>
      </c>
      <c r="J428" s="33">
        <v>147198</v>
      </c>
      <c r="K428" s="33">
        <v>74565</v>
      </c>
      <c r="L428" s="17">
        <f t="shared" si="13"/>
        <v>0.5065625891656137</v>
      </c>
    </row>
    <row r="429" spans="1:12" s="23" customFormat="1" ht="25.5">
      <c r="A429" s="15" t="s">
        <v>295</v>
      </c>
      <c r="B429" s="15" t="s">
        <v>255</v>
      </c>
      <c r="C429" s="15" t="s">
        <v>297</v>
      </c>
      <c r="D429" s="15" t="s">
        <v>561</v>
      </c>
      <c r="E429" s="15">
        <v>2005</v>
      </c>
      <c r="F429" s="15" t="s">
        <v>612</v>
      </c>
      <c r="G429" s="31">
        <v>38231</v>
      </c>
      <c r="H429" s="31">
        <v>39020</v>
      </c>
      <c r="I429" s="32">
        <f t="shared" si="12"/>
        <v>25.868852459016395</v>
      </c>
      <c r="J429" s="33">
        <v>99548</v>
      </c>
      <c r="K429" s="33">
        <v>71211</v>
      </c>
      <c r="L429" s="17">
        <f t="shared" si="13"/>
        <v>0.7153433519508177</v>
      </c>
    </row>
    <row r="430" spans="1:12" s="23" customFormat="1" ht="12.75">
      <c r="A430" s="15" t="s">
        <v>158</v>
      </c>
      <c r="B430" s="15" t="s">
        <v>226</v>
      </c>
      <c r="C430" s="15" t="s">
        <v>297</v>
      </c>
      <c r="D430" s="15" t="s">
        <v>562</v>
      </c>
      <c r="E430" s="15">
        <v>2005</v>
      </c>
      <c r="F430" s="15" t="s">
        <v>185</v>
      </c>
      <c r="G430" s="31">
        <v>38718</v>
      </c>
      <c r="H430" s="31">
        <v>39172</v>
      </c>
      <c r="I430" s="32">
        <f t="shared" si="12"/>
        <v>14.885245901639344</v>
      </c>
      <c r="J430" s="33">
        <v>323298</v>
      </c>
      <c r="K430" s="33">
        <v>100611</v>
      </c>
      <c r="L430" s="17">
        <f t="shared" si="13"/>
        <v>0.31120204888369246</v>
      </c>
    </row>
    <row r="431" spans="1:12" s="23" customFormat="1" ht="12.75">
      <c r="A431" s="15" t="s">
        <v>330</v>
      </c>
      <c r="B431" s="15" t="s">
        <v>31</v>
      </c>
      <c r="C431" s="15" t="s">
        <v>297</v>
      </c>
      <c r="D431" s="15" t="s">
        <v>562</v>
      </c>
      <c r="E431" s="15">
        <v>2005</v>
      </c>
      <c r="F431" s="15" t="s">
        <v>368</v>
      </c>
      <c r="G431" s="31">
        <v>38353</v>
      </c>
      <c r="H431" s="31">
        <v>39082</v>
      </c>
      <c r="I431" s="32">
        <f t="shared" si="12"/>
        <v>23.901639344262296</v>
      </c>
      <c r="J431" s="33">
        <v>207131.67</v>
      </c>
      <c r="K431" s="33">
        <v>36234</v>
      </c>
      <c r="L431" s="17">
        <f t="shared" si="13"/>
        <v>0.17493220616625163</v>
      </c>
    </row>
    <row r="432" spans="1:12" s="23" customFormat="1" ht="12.75">
      <c r="A432" s="15" t="s">
        <v>239</v>
      </c>
      <c r="B432" s="15" t="s">
        <v>175</v>
      </c>
      <c r="C432" s="15" t="s">
        <v>297</v>
      </c>
      <c r="D432" s="15" t="s">
        <v>566</v>
      </c>
      <c r="E432" s="15">
        <v>2006</v>
      </c>
      <c r="F432" s="15" t="s">
        <v>185</v>
      </c>
      <c r="G432" s="31">
        <v>38961</v>
      </c>
      <c r="H432" s="31">
        <v>39325</v>
      </c>
      <c r="I432" s="32">
        <f t="shared" si="12"/>
        <v>11.934426229508198</v>
      </c>
      <c r="J432" s="33">
        <v>52404.22</v>
      </c>
      <c r="K432" s="33">
        <f>21172.9-2000</f>
        <v>19172.9</v>
      </c>
      <c r="L432" s="17">
        <f t="shared" si="13"/>
        <v>0.36586557342137715</v>
      </c>
    </row>
    <row r="433" spans="1:12" s="23" customFormat="1" ht="25.5">
      <c r="A433" s="15" t="s">
        <v>157</v>
      </c>
      <c r="B433" s="15" t="s">
        <v>354</v>
      </c>
      <c r="C433" s="15" t="s">
        <v>297</v>
      </c>
      <c r="D433" s="15" t="s">
        <v>561</v>
      </c>
      <c r="E433" s="15">
        <v>2006</v>
      </c>
      <c r="F433" s="15" t="s">
        <v>360</v>
      </c>
      <c r="G433" s="31">
        <v>39142</v>
      </c>
      <c r="H433" s="31">
        <v>39447</v>
      </c>
      <c r="I433" s="32">
        <f t="shared" si="12"/>
        <v>10</v>
      </c>
      <c r="J433" s="33">
        <v>325769.67</v>
      </c>
      <c r="K433" s="33">
        <v>243333.17</v>
      </c>
      <c r="L433" s="17">
        <f t="shared" si="13"/>
        <v>0.7469485111981113</v>
      </c>
    </row>
    <row r="434" spans="1:12" s="23" customFormat="1" ht="25.5">
      <c r="A434" s="15" t="s">
        <v>158</v>
      </c>
      <c r="B434" s="15" t="s">
        <v>60</v>
      </c>
      <c r="C434" s="15" t="s">
        <v>297</v>
      </c>
      <c r="D434" s="15" t="s">
        <v>562</v>
      </c>
      <c r="E434" s="15">
        <v>2006</v>
      </c>
      <c r="F434" s="15" t="s">
        <v>185</v>
      </c>
      <c r="G434" s="31">
        <v>39083</v>
      </c>
      <c r="H434" s="31">
        <v>39538</v>
      </c>
      <c r="I434" s="32">
        <f t="shared" si="12"/>
        <v>14.918032786885245</v>
      </c>
      <c r="J434" s="33">
        <v>108625</v>
      </c>
      <c r="K434" s="33">
        <v>81468.75</v>
      </c>
      <c r="L434" s="17">
        <f t="shared" si="13"/>
        <v>0.75</v>
      </c>
    </row>
    <row r="435" spans="1:12" s="23" customFormat="1" ht="25.5">
      <c r="A435" s="15" t="s">
        <v>295</v>
      </c>
      <c r="B435" s="17" t="s">
        <v>255</v>
      </c>
      <c r="C435" s="15" t="s">
        <v>297</v>
      </c>
      <c r="D435" s="15" t="s">
        <v>561</v>
      </c>
      <c r="E435" s="15">
        <v>2007</v>
      </c>
      <c r="F435" s="15" t="s">
        <v>360</v>
      </c>
      <c r="G435" s="31">
        <v>39326</v>
      </c>
      <c r="H435" s="31">
        <v>39752</v>
      </c>
      <c r="I435" s="32">
        <f t="shared" si="12"/>
        <v>13.967213114754099</v>
      </c>
      <c r="J435" s="33">
        <v>96486.55</v>
      </c>
      <c r="K435" s="33">
        <v>72364.91</v>
      </c>
      <c r="L435" s="17">
        <f t="shared" si="13"/>
        <v>0.7499999740896529</v>
      </c>
    </row>
    <row r="436" spans="1:12" s="23" customFormat="1" ht="25.5">
      <c r="A436" s="15" t="s">
        <v>239</v>
      </c>
      <c r="B436" s="17" t="s">
        <v>38</v>
      </c>
      <c r="C436" s="15" t="s">
        <v>297</v>
      </c>
      <c r="D436" s="15" t="s">
        <v>566</v>
      </c>
      <c r="E436" s="15">
        <v>2007</v>
      </c>
      <c r="F436" s="15" t="s">
        <v>368</v>
      </c>
      <c r="G436" s="36">
        <v>39326</v>
      </c>
      <c r="H436" s="36">
        <v>39691</v>
      </c>
      <c r="I436" s="32">
        <f t="shared" si="12"/>
        <v>11.967213114754099</v>
      </c>
      <c r="J436" s="33">
        <v>59650.6</v>
      </c>
      <c r="K436" s="33">
        <v>32198.1</v>
      </c>
      <c r="L436" s="17">
        <f t="shared" si="13"/>
        <v>0.5397783090195237</v>
      </c>
    </row>
    <row r="437" spans="1:12" s="23" customFormat="1" ht="25.5">
      <c r="A437" s="15" t="s">
        <v>158</v>
      </c>
      <c r="B437" s="17" t="s">
        <v>39</v>
      </c>
      <c r="C437" s="15" t="s">
        <v>297</v>
      </c>
      <c r="D437" s="15" t="s">
        <v>562</v>
      </c>
      <c r="E437" s="15">
        <v>2007</v>
      </c>
      <c r="F437" s="15" t="s">
        <v>185</v>
      </c>
      <c r="G437" s="31">
        <v>39448</v>
      </c>
      <c r="H437" s="31">
        <v>39872</v>
      </c>
      <c r="I437" s="32">
        <f t="shared" si="12"/>
        <v>13.901639344262295</v>
      </c>
      <c r="J437" s="33">
        <v>151759</v>
      </c>
      <c r="K437" s="33">
        <v>113819</v>
      </c>
      <c r="L437" s="17">
        <f t="shared" si="13"/>
        <v>0.749998352651243</v>
      </c>
    </row>
    <row r="438" spans="1:12" s="23" customFormat="1" ht="25.5">
      <c r="A438" s="18" t="s">
        <v>295</v>
      </c>
      <c r="B438" s="18" t="s">
        <v>277</v>
      </c>
      <c r="C438" s="18" t="s">
        <v>297</v>
      </c>
      <c r="D438" s="18" t="s">
        <v>567</v>
      </c>
      <c r="E438" s="18">
        <v>2008</v>
      </c>
      <c r="F438" s="15" t="s">
        <v>360</v>
      </c>
      <c r="G438" s="34">
        <v>39692</v>
      </c>
      <c r="H438" s="34">
        <v>40117</v>
      </c>
      <c r="I438" s="32">
        <f t="shared" si="12"/>
        <v>13.934426229508198</v>
      </c>
      <c r="J438" s="33">
        <v>104238.96</v>
      </c>
      <c r="K438" s="33">
        <v>77585.11</v>
      </c>
      <c r="L438" s="17">
        <f t="shared" si="13"/>
        <v>0.744300499544508</v>
      </c>
    </row>
    <row r="439" spans="1:12" s="23" customFormat="1" ht="12.75">
      <c r="A439" s="18" t="s">
        <v>224</v>
      </c>
      <c r="B439" s="18" t="s">
        <v>225</v>
      </c>
      <c r="C439" s="18" t="s">
        <v>297</v>
      </c>
      <c r="D439" s="18" t="s">
        <v>562</v>
      </c>
      <c r="E439" s="18">
        <v>2008</v>
      </c>
      <c r="F439" s="15" t="s">
        <v>360</v>
      </c>
      <c r="G439" s="34">
        <v>39692</v>
      </c>
      <c r="H439" s="34">
        <v>40056</v>
      </c>
      <c r="I439" s="32">
        <f t="shared" si="12"/>
        <v>11.934426229508198</v>
      </c>
      <c r="J439" s="33">
        <v>69212.33</v>
      </c>
      <c r="K439" s="33">
        <v>32886</v>
      </c>
      <c r="L439" s="17">
        <f t="shared" si="13"/>
        <v>0.4751465526445938</v>
      </c>
    </row>
    <row r="440" spans="1:12" s="23" customFormat="1" ht="12.75">
      <c r="A440" s="18" t="s">
        <v>158</v>
      </c>
      <c r="B440" s="18" t="s">
        <v>23</v>
      </c>
      <c r="C440" s="18" t="s">
        <v>297</v>
      </c>
      <c r="D440" s="18" t="s">
        <v>562</v>
      </c>
      <c r="E440" s="18">
        <v>2009</v>
      </c>
      <c r="F440" s="15" t="s">
        <v>185</v>
      </c>
      <c r="G440" s="34">
        <v>40179</v>
      </c>
      <c r="H440" s="34">
        <v>40724</v>
      </c>
      <c r="I440" s="32">
        <f t="shared" si="12"/>
        <v>17.868852459016395</v>
      </c>
      <c r="J440" s="33">
        <v>294204.49</v>
      </c>
      <c r="K440" s="33">
        <v>73551.12</v>
      </c>
      <c r="L440" s="17">
        <f t="shared" si="13"/>
        <v>0.249999991502509</v>
      </c>
    </row>
    <row r="441" spans="1:12" s="23" customFormat="1" ht="12.75">
      <c r="A441" s="18" t="s">
        <v>332</v>
      </c>
      <c r="B441" s="18" t="s">
        <v>166</v>
      </c>
      <c r="C441" s="18" t="s">
        <v>297</v>
      </c>
      <c r="D441" s="18" t="s">
        <v>569</v>
      </c>
      <c r="E441" s="18">
        <v>2009</v>
      </c>
      <c r="F441" s="15" t="s">
        <v>470</v>
      </c>
      <c r="G441" s="34">
        <v>40179</v>
      </c>
      <c r="H441" s="34">
        <v>40543</v>
      </c>
      <c r="I441" s="32">
        <f t="shared" si="12"/>
        <v>11.934426229508198</v>
      </c>
      <c r="J441" s="33">
        <v>193880.5</v>
      </c>
      <c r="K441" s="33">
        <v>143830.5</v>
      </c>
      <c r="L441" s="17">
        <f t="shared" si="13"/>
        <v>0.7418512949987235</v>
      </c>
    </row>
    <row r="442" spans="1:12" s="23" customFormat="1" ht="12.75">
      <c r="A442" s="18" t="s">
        <v>224</v>
      </c>
      <c r="B442" s="18" t="s">
        <v>221</v>
      </c>
      <c r="C442" s="18" t="s">
        <v>297</v>
      </c>
      <c r="D442" s="18" t="s">
        <v>568</v>
      </c>
      <c r="E442" s="18">
        <v>2009</v>
      </c>
      <c r="F442" s="15" t="s">
        <v>360</v>
      </c>
      <c r="G442" s="34">
        <v>40179</v>
      </c>
      <c r="H442" s="34">
        <v>40543</v>
      </c>
      <c r="I442" s="32">
        <f t="shared" si="12"/>
        <v>11.934426229508198</v>
      </c>
      <c r="J442" s="33">
        <v>63082.58</v>
      </c>
      <c r="K442" s="33">
        <v>40633.92</v>
      </c>
      <c r="L442" s="17">
        <f t="shared" si="13"/>
        <v>0.6441385244547702</v>
      </c>
    </row>
    <row r="443" spans="1:12" s="23" customFormat="1" ht="76.5">
      <c r="A443" s="17" t="s">
        <v>330</v>
      </c>
      <c r="B443" s="17" t="s">
        <v>422</v>
      </c>
      <c r="C443" s="18" t="s">
        <v>297</v>
      </c>
      <c r="D443" s="18" t="s">
        <v>586</v>
      </c>
      <c r="E443" s="18">
        <v>2010</v>
      </c>
      <c r="F443" s="15" t="s">
        <v>368</v>
      </c>
      <c r="G443" s="34">
        <v>40603</v>
      </c>
      <c r="H443" s="34">
        <v>40967</v>
      </c>
      <c r="I443" s="32">
        <f t="shared" si="12"/>
        <v>11.934426229508198</v>
      </c>
      <c r="J443" s="33">
        <v>143970</v>
      </c>
      <c r="K443" s="33">
        <v>52548</v>
      </c>
      <c r="L443" s="17">
        <f t="shared" si="13"/>
        <v>0.36499270681391954</v>
      </c>
    </row>
    <row r="444" spans="1:12" s="23" customFormat="1" ht="12.75">
      <c r="A444" s="17" t="s">
        <v>158</v>
      </c>
      <c r="B444" s="17" t="s">
        <v>24</v>
      </c>
      <c r="C444" s="18" t="s">
        <v>297</v>
      </c>
      <c r="D444" s="18" t="s">
        <v>562</v>
      </c>
      <c r="E444" s="18">
        <v>2010</v>
      </c>
      <c r="F444" s="15" t="s">
        <v>185</v>
      </c>
      <c r="G444" s="34">
        <v>40725</v>
      </c>
      <c r="H444" s="34">
        <v>41152</v>
      </c>
      <c r="I444" s="32">
        <f t="shared" si="12"/>
        <v>14</v>
      </c>
      <c r="J444" s="33">
        <v>312748</v>
      </c>
      <c r="K444" s="33">
        <v>78187</v>
      </c>
      <c r="L444" s="17">
        <f t="shared" si="13"/>
        <v>0.25</v>
      </c>
    </row>
    <row r="445" spans="1:12" s="23" customFormat="1" ht="12.75">
      <c r="A445" s="17" t="s">
        <v>332</v>
      </c>
      <c r="B445" s="17" t="s">
        <v>165</v>
      </c>
      <c r="C445" s="18" t="s">
        <v>297</v>
      </c>
      <c r="D445" s="18" t="s">
        <v>569</v>
      </c>
      <c r="E445" s="18">
        <v>2010</v>
      </c>
      <c r="F445" s="15" t="s">
        <v>470</v>
      </c>
      <c r="G445" s="34">
        <v>40179</v>
      </c>
      <c r="H445" s="34">
        <v>40543</v>
      </c>
      <c r="I445" s="32">
        <f t="shared" si="12"/>
        <v>11.934426229508198</v>
      </c>
      <c r="J445" s="33">
        <v>158548.8</v>
      </c>
      <c r="K445" s="33">
        <v>118876.8</v>
      </c>
      <c r="L445" s="17">
        <f t="shared" si="13"/>
        <v>0.749780509218613</v>
      </c>
    </row>
    <row r="446" spans="1:12" s="23" customFormat="1" ht="25.5">
      <c r="A446" s="17" t="s">
        <v>295</v>
      </c>
      <c r="B446" s="17" t="s">
        <v>421</v>
      </c>
      <c r="C446" s="18" t="s">
        <v>297</v>
      </c>
      <c r="D446" s="18" t="s">
        <v>567</v>
      </c>
      <c r="E446" s="18">
        <v>2010</v>
      </c>
      <c r="F446" s="15" t="s">
        <v>360</v>
      </c>
      <c r="G446" s="34">
        <v>40544</v>
      </c>
      <c r="H446" s="34">
        <v>40908</v>
      </c>
      <c r="I446" s="32">
        <f t="shared" si="12"/>
        <v>11.934426229508198</v>
      </c>
      <c r="J446" s="33">
        <v>48693.18</v>
      </c>
      <c r="K446" s="33">
        <v>30688.09</v>
      </c>
      <c r="L446" s="17">
        <f t="shared" si="13"/>
        <v>0.6302338438360362</v>
      </c>
    </row>
    <row r="447" spans="1:12" s="23" customFormat="1" ht="76.5">
      <c r="A447" s="17" t="s">
        <v>330</v>
      </c>
      <c r="B447" s="17" t="s">
        <v>429</v>
      </c>
      <c r="C447" s="18" t="s">
        <v>297</v>
      </c>
      <c r="D447" s="18" t="s">
        <v>586</v>
      </c>
      <c r="E447" s="18">
        <v>2011</v>
      </c>
      <c r="F447" s="15" t="s">
        <v>368</v>
      </c>
      <c r="G447" s="34">
        <v>40969</v>
      </c>
      <c r="H447" s="34">
        <v>41333</v>
      </c>
      <c r="I447" s="32">
        <f t="shared" si="12"/>
        <v>11.934426229508198</v>
      </c>
      <c r="J447" s="33">
        <v>158315.6</v>
      </c>
      <c r="K447" s="33">
        <v>42376</v>
      </c>
      <c r="L447" s="17">
        <f t="shared" si="13"/>
        <v>0.26766787353867844</v>
      </c>
    </row>
    <row r="448" spans="1:12" s="23" customFormat="1" ht="25.5">
      <c r="A448" s="17" t="s">
        <v>295</v>
      </c>
      <c r="B448" s="17" t="s">
        <v>421</v>
      </c>
      <c r="C448" s="18" t="s">
        <v>297</v>
      </c>
      <c r="D448" s="18" t="s">
        <v>567</v>
      </c>
      <c r="E448" s="18">
        <v>2011</v>
      </c>
      <c r="F448" s="15" t="s">
        <v>360</v>
      </c>
      <c r="G448" s="34">
        <v>40544</v>
      </c>
      <c r="H448" s="34">
        <v>41274</v>
      </c>
      <c r="I448" s="32">
        <f t="shared" si="12"/>
        <v>23.934426229508198</v>
      </c>
      <c r="J448" s="33">
        <v>45999.52</v>
      </c>
      <c r="K448" s="33">
        <v>20225.11</v>
      </c>
      <c r="L448" s="17">
        <f t="shared" si="13"/>
        <v>0.4396808923223547</v>
      </c>
    </row>
    <row r="449" spans="1:12" s="23" customFormat="1" ht="25.5">
      <c r="A449" s="17" t="s">
        <v>332</v>
      </c>
      <c r="B449" s="17" t="s">
        <v>320</v>
      </c>
      <c r="C449" s="18" t="s">
        <v>297</v>
      </c>
      <c r="D449" s="18" t="s">
        <v>590</v>
      </c>
      <c r="E449" s="18">
        <v>2011</v>
      </c>
      <c r="F449" s="15" t="s">
        <v>10</v>
      </c>
      <c r="G449" s="34">
        <v>40695</v>
      </c>
      <c r="H449" s="34">
        <v>41639</v>
      </c>
      <c r="I449" s="32">
        <f t="shared" si="12"/>
        <v>30.950819672131146</v>
      </c>
      <c r="J449" s="33">
        <v>383912</v>
      </c>
      <c r="K449" s="33">
        <v>95978</v>
      </c>
      <c r="L449" s="17">
        <f t="shared" si="13"/>
        <v>0.25</v>
      </c>
    </row>
    <row r="450" spans="1:12" s="23" customFormat="1" ht="38.25">
      <c r="A450" s="17" t="s">
        <v>332</v>
      </c>
      <c r="B450" s="17" t="s">
        <v>309</v>
      </c>
      <c r="C450" s="18" t="s">
        <v>297</v>
      </c>
      <c r="D450" s="18" t="s">
        <v>626</v>
      </c>
      <c r="E450" s="18">
        <v>2011</v>
      </c>
      <c r="F450" s="15" t="s">
        <v>470</v>
      </c>
      <c r="G450" s="34">
        <v>40940</v>
      </c>
      <c r="H450" s="34">
        <v>41121</v>
      </c>
      <c r="I450" s="32">
        <f t="shared" si="12"/>
        <v>5.934426229508197</v>
      </c>
      <c r="J450" s="33">
        <v>82071.9</v>
      </c>
      <c r="K450" s="33">
        <v>61953.19</v>
      </c>
      <c r="L450" s="17">
        <f t="shared" si="13"/>
        <v>0.7548648197495124</v>
      </c>
    </row>
    <row r="451" spans="1:12" s="23" customFormat="1" ht="63.75">
      <c r="A451" s="17" t="s">
        <v>332</v>
      </c>
      <c r="B451" s="17" t="s">
        <v>413</v>
      </c>
      <c r="C451" s="17" t="s">
        <v>297</v>
      </c>
      <c r="D451" s="18" t="s">
        <v>597</v>
      </c>
      <c r="E451" s="18">
        <v>2012</v>
      </c>
      <c r="F451" s="17" t="s">
        <v>10</v>
      </c>
      <c r="G451" s="34">
        <v>40974</v>
      </c>
      <c r="H451" s="34">
        <v>41338</v>
      </c>
      <c r="I451" s="32">
        <f t="shared" si="12"/>
        <v>11.934426229508198</v>
      </c>
      <c r="J451" s="33">
        <v>536113</v>
      </c>
      <c r="K451" s="33">
        <v>107223</v>
      </c>
      <c r="L451" s="17">
        <f t="shared" si="13"/>
        <v>0.20000074611136084</v>
      </c>
    </row>
    <row r="452" spans="1:12" s="23" customFormat="1" ht="12.75">
      <c r="A452" s="16" t="s">
        <v>54</v>
      </c>
      <c r="B452" s="17" t="s">
        <v>412</v>
      </c>
      <c r="C452" s="17" t="s">
        <v>297</v>
      </c>
      <c r="D452" s="18" t="s">
        <v>596</v>
      </c>
      <c r="E452" s="18">
        <v>2012</v>
      </c>
      <c r="F452" s="17" t="s">
        <v>185</v>
      </c>
      <c r="G452" s="34">
        <v>41153</v>
      </c>
      <c r="H452" s="34">
        <v>41517</v>
      </c>
      <c r="I452" s="32">
        <f t="shared" si="12"/>
        <v>11.934426229508198</v>
      </c>
      <c r="J452" s="33">
        <v>252283.99</v>
      </c>
      <c r="K452" s="33">
        <v>64422.5</v>
      </c>
      <c r="L452" s="17">
        <f t="shared" si="13"/>
        <v>0.2553570680406632</v>
      </c>
    </row>
    <row r="453" spans="1:12" s="23" customFormat="1" ht="76.5">
      <c r="A453" s="17" t="s">
        <v>330</v>
      </c>
      <c r="B453" s="17" t="s">
        <v>430</v>
      </c>
      <c r="C453" s="18" t="s">
        <v>297</v>
      </c>
      <c r="D453" s="18" t="s">
        <v>586</v>
      </c>
      <c r="E453" s="18">
        <v>2013</v>
      </c>
      <c r="F453" s="15" t="s">
        <v>368</v>
      </c>
      <c r="G453" s="34">
        <v>41365</v>
      </c>
      <c r="H453" s="34">
        <v>41670</v>
      </c>
      <c r="I453" s="32">
        <f t="shared" si="12"/>
        <v>10</v>
      </c>
      <c r="J453" s="33">
        <v>136636.8</v>
      </c>
      <c r="K453" s="33">
        <v>42376</v>
      </c>
      <c r="L453" s="17">
        <f t="shared" si="13"/>
        <v>0.31013606876039257</v>
      </c>
    </row>
    <row r="454" spans="1:12" s="23" customFormat="1" ht="63.75">
      <c r="A454" s="17" t="s">
        <v>332</v>
      </c>
      <c r="B454" s="17" t="s">
        <v>445</v>
      </c>
      <c r="C454" s="17" t="s">
        <v>297</v>
      </c>
      <c r="D454" s="18" t="s">
        <v>597</v>
      </c>
      <c r="E454" s="18">
        <v>2013</v>
      </c>
      <c r="F454" s="17" t="s">
        <v>10</v>
      </c>
      <c r="G454" s="34">
        <v>41339</v>
      </c>
      <c r="H454" s="34">
        <v>41703</v>
      </c>
      <c r="I454" s="32">
        <f t="shared" si="12"/>
        <v>11.934426229508198</v>
      </c>
      <c r="J454" s="33">
        <v>514537</v>
      </c>
      <c r="K454" s="33">
        <v>102907</v>
      </c>
      <c r="L454" s="17">
        <f t="shared" si="13"/>
        <v>0.19999922260206748</v>
      </c>
    </row>
    <row r="455" spans="1:12" s="23" customFormat="1" ht="12.75">
      <c r="A455" s="16" t="s">
        <v>54</v>
      </c>
      <c r="B455" s="17" t="s">
        <v>444</v>
      </c>
      <c r="C455" s="17" t="s">
        <v>297</v>
      </c>
      <c r="D455" s="18" t="s">
        <v>596</v>
      </c>
      <c r="E455" s="18">
        <v>2013</v>
      </c>
      <c r="F455" s="17" t="s">
        <v>185</v>
      </c>
      <c r="G455" s="34">
        <v>41518</v>
      </c>
      <c r="H455" s="34">
        <v>41670</v>
      </c>
      <c r="I455" s="32">
        <f t="shared" si="12"/>
        <v>4.983606557377049</v>
      </c>
      <c r="J455" s="33">
        <f>226610-27819.58</f>
        <v>198790.41999999998</v>
      </c>
      <c r="K455" s="33">
        <v>29682.92</v>
      </c>
      <c r="L455" s="17">
        <f>K455/J455</f>
        <v>0.14931765826542345</v>
      </c>
    </row>
    <row r="456" spans="1:12" s="23" customFormat="1" ht="63.75">
      <c r="A456" s="17" t="s">
        <v>332</v>
      </c>
      <c r="B456" s="17" t="s">
        <v>645</v>
      </c>
      <c r="C456" s="18" t="s">
        <v>297</v>
      </c>
      <c r="D456" s="18" t="s">
        <v>597</v>
      </c>
      <c r="E456" s="18">
        <v>2014</v>
      </c>
      <c r="F456" s="17" t="s">
        <v>680</v>
      </c>
      <c r="G456" s="34">
        <v>41704</v>
      </c>
      <c r="H456" s="34">
        <v>42068</v>
      </c>
      <c r="I456" s="32">
        <v>12</v>
      </c>
      <c r="J456" s="33">
        <v>514537</v>
      </c>
      <c r="K456" s="33">
        <v>102907</v>
      </c>
      <c r="L456" s="17">
        <f aca="true" t="shared" si="14" ref="L456:L500">K456/J456</f>
        <v>0.19999922260206748</v>
      </c>
    </row>
    <row r="457" spans="1:12" s="23" customFormat="1" ht="25.5">
      <c r="A457" s="17" t="s">
        <v>378</v>
      </c>
      <c r="B457" s="17" t="s">
        <v>646</v>
      </c>
      <c r="C457" s="18" t="s">
        <v>181</v>
      </c>
      <c r="D457" s="18" t="s">
        <v>556</v>
      </c>
      <c r="E457" s="18">
        <v>2014</v>
      </c>
      <c r="F457" s="17" t="s">
        <v>681</v>
      </c>
      <c r="G457" s="34">
        <v>41760</v>
      </c>
      <c r="H457" s="34">
        <v>42124</v>
      </c>
      <c r="I457" s="32">
        <v>12</v>
      </c>
      <c r="J457" s="33">
        <v>104093</v>
      </c>
      <c r="K457" s="33">
        <v>21250</v>
      </c>
      <c r="L457" s="17">
        <f t="shared" si="14"/>
        <v>0.20414437089909984</v>
      </c>
    </row>
    <row r="458" spans="1:12" s="23" customFormat="1" ht="25.5">
      <c r="A458" s="17" t="s">
        <v>408</v>
      </c>
      <c r="B458" s="17" t="s">
        <v>647</v>
      </c>
      <c r="C458" s="18" t="s">
        <v>214</v>
      </c>
      <c r="D458" s="18" t="s">
        <v>527</v>
      </c>
      <c r="E458" s="18">
        <v>2014</v>
      </c>
      <c r="F458" s="17" t="s">
        <v>612</v>
      </c>
      <c r="G458" s="34">
        <v>41699</v>
      </c>
      <c r="H458" s="34">
        <v>42063</v>
      </c>
      <c r="I458" s="32">
        <v>11.934426229508198</v>
      </c>
      <c r="J458" s="33">
        <v>876203.86</v>
      </c>
      <c r="K458" s="33">
        <v>29205.36</v>
      </c>
      <c r="L458" s="17">
        <f t="shared" si="14"/>
        <v>0.033331695206181816</v>
      </c>
    </row>
    <row r="459" spans="1:12" s="23" customFormat="1" ht="63.75">
      <c r="A459" s="17" t="s">
        <v>332</v>
      </c>
      <c r="B459" s="17" t="s">
        <v>645</v>
      </c>
      <c r="C459" s="18" t="s">
        <v>297</v>
      </c>
      <c r="D459" s="18" t="s">
        <v>597</v>
      </c>
      <c r="E459" s="18">
        <v>2014</v>
      </c>
      <c r="F459" s="17" t="s">
        <v>680</v>
      </c>
      <c r="G459" s="34">
        <v>41704</v>
      </c>
      <c r="H459" s="34">
        <v>42068</v>
      </c>
      <c r="I459" s="32">
        <v>12</v>
      </c>
      <c r="J459" s="33">
        <v>514537</v>
      </c>
      <c r="K459" s="33">
        <v>102907</v>
      </c>
      <c r="L459" s="17">
        <f t="shared" si="14"/>
        <v>0.19999922260206748</v>
      </c>
    </row>
    <row r="460" spans="1:12" s="23" customFormat="1" ht="63.75">
      <c r="A460" s="17" t="s">
        <v>172</v>
      </c>
      <c r="B460" s="17" t="s">
        <v>648</v>
      </c>
      <c r="C460" s="18" t="s">
        <v>181</v>
      </c>
      <c r="D460" s="18" t="s">
        <v>632</v>
      </c>
      <c r="E460" s="18">
        <v>2014</v>
      </c>
      <c r="F460" s="17" t="s">
        <v>682</v>
      </c>
      <c r="G460" s="34">
        <v>41699</v>
      </c>
      <c r="H460" s="34">
        <v>42063</v>
      </c>
      <c r="I460" s="32">
        <v>12</v>
      </c>
      <c r="J460" s="33">
        <v>320954.54</v>
      </c>
      <c r="K460" s="33">
        <v>74746.33</v>
      </c>
      <c r="L460" s="17">
        <f t="shared" si="14"/>
        <v>0.232887592118186</v>
      </c>
    </row>
    <row r="461" spans="1:12" s="23" customFormat="1" ht="25.5">
      <c r="A461" s="17" t="s">
        <v>332</v>
      </c>
      <c r="B461" s="17" t="s">
        <v>649</v>
      </c>
      <c r="C461" s="18" t="s">
        <v>181</v>
      </c>
      <c r="D461" s="18" t="s">
        <v>602</v>
      </c>
      <c r="E461" s="18">
        <v>2014</v>
      </c>
      <c r="F461" s="17" t="s">
        <v>683</v>
      </c>
      <c r="G461" s="34">
        <v>41699</v>
      </c>
      <c r="H461" s="34">
        <v>42063</v>
      </c>
      <c r="I461" s="32">
        <v>12</v>
      </c>
      <c r="J461" s="33">
        <v>296000.01</v>
      </c>
      <c r="K461" s="33">
        <v>74000</v>
      </c>
      <c r="L461" s="17">
        <f t="shared" si="14"/>
        <v>0.24999999155405433</v>
      </c>
    </row>
    <row r="462" spans="1:12" s="23" customFormat="1" ht="76.5">
      <c r="A462" s="17" t="s">
        <v>332</v>
      </c>
      <c r="B462" s="17" t="s">
        <v>650</v>
      </c>
      <c r="C462" s="18" t="s">
        <v>214</v>
      </c>
      <c r="D462" s="18" t="s">
        <v>603</v>
      </c>
      <c r="E462" s="18">
        <v>2014</v>
      </c>
      <c r="F462" s="17" t="s">
        <v>684</v>
      </c>
      <c r="G462" s="34">
        <v>41654</v>
      </c>
      <c r="H462" s="34">
        <v>42018</v>
      </c>
      <c r="I462" s="32">
        <v>12</v>
      </c>
      <c r="J462" s="33">
        <v>275795.9</v>
      </c>
      <c r="K462" s="33">
        <v>68949</v>
      </c>
      <c r="L462" s="17">
        <f t="shared" si="14"/>
        <v>0.2500000906467427</v>
      </c>
    </row>
    <row r="463" spans="1:12" s="23" customFormat="1" ht="89.25">
      <c r="A463" s="17" t="s">
        <v>378</v>
      </c>
      <c r="B463" s="17" t="s">
        <v>651</v>
      </c>
      <c r="C463" s="18" t="s">
        <v>214</v>
      </c>
      <c r="D463" s="18" t="s">
        <v>604</v>
      </c>
      <c r="E463" s="18">
        <v>2014</v>
      </c>
      <c r="F463" s="17" t="s">
        <v>685</v>
      </c>
      <c r="G463" s="34">
        <v>41913</v>
      </c>
      <c r="H463" s="34">
        <v>42277</v>
      </c>
      <c r="I463" s="32">
        <v>12</v>
      </c>
      <c r="J463" s="33">
        <v>96934.72</v>
      </c>
      <c r="K463" s="33">
        <v>10213.5</v>
      </c>
      <c r="L463" s="17">
        <f t="shared" si="14"/>
        <v>0.10536472380587678</v>
      </c>
    </row>
    <row r="464" spans="1:12" s="23" customFormat="1" ht="38.25">
      <c r="A464" s="17" t="s">
        <v>108</v>
      </c>
      <c r="B464" s="17" t="s">
        <v>652</v>
      </c>
      <c r="C464" s="18" t="s">
        <v>214</v>
      </c>
      <c r="D464" s="18" t="s">
        <v>609</v>
      </c>
      <c r="E464" s="18">
        <v>2014</v>
      </c>
      <c r="F464" s="17" t="s">
        <v>471</v>
      </c>
      <c r="G464" s="34">
        <v>42036</v>
      </c>
      <c r="H464" s="34">
        <v>42400</v>
      </c>
      <c r="I464" s="32">
        <v>12</v>
      </c>
      <c r="J464" s="33">
        <v>117001</v>
      </c>
      <c r="K464" s="33">
        <v>78621</v>
      </c>
      <c r="L464" s="17">
        <f t="shared" si="14"/>
        <v>0.6719686156528577</v>
      </c>
    </row>
    <row r="465" spans="1:12" s="23" customFormat="1" ht="51">
      <c r="A465" s="17" t="s">
        <v>12</v>
      </c>
      <c r="B465" s="17" t="s">
        <v>653</v>
      </c>
      <c r="C465" s="18" t="s">
        <v>365</v>
      </c>
      <c r="D465" s="18" t="s">
        <v>600</v>
      </c>
      <c r="E465" s="18">
        <v>2014</v>
      </c>
      <c r="F465" s="17" t="s">
        <v>686</v>
      </c>
      <c r="G465" s="34">
        <v>42005</v>
      </c>
      <c r="H465" s="34">
        <v>42308</v>
      </c>
      <c r="I465" s="32">
        <v>12</v>
      </c>
      <c r="J465" s="33">
        <v>257250</v>
      </c>
      <c r="K465" s="33">
        <v>81600</v>
      </c>
      <c r="L465" s="17">
        <f t="shared" si="14"/>
        <v>0.317201166180758</v>
      </c>
    </row>
    <row r="466" spans="1:12" s="23" customFormat="1" ht="38.25">
      <c r="A466" s="17" t="s">
        <v>332</v>
      </c>
      <c r="B466" s="17" t="s">
        <v>654</v>
      </c>
      <c r="C466" s="18" t="s">
        <v>153</v>
      </c>
      <c r="D466" s="18" t="s">
        <v>485</v>
      </c>
      <c r="E466" s="18">
        <v>2014</v>
      </c>
      <c r="F466" s="17" t="s">
        <v>687</v>
      </c>
      <c r="G466" s="34">
        <v>41671</v>
      </c>
      <c r="H466" s="34">
        <v>42216</v>
      </c>
      <c r="I466" s="32">
        <v>12</v>
      </c>
      <c r="J466" s="33">
        <v>363026.31</v>
      </c>
      <c r="K466" s="33">
        <v>80359.79</v>
      </c>
      <c r="L466" s="17">
        <f t="shared" si="14"/>
        <v>0.2213607878723721</v>
      </c>
    </row>
    <row r="467" spans="1:12" s="23" customFormat="1" ht="25.5">
      <c r="A467" s="17" t="s">
        <v>295</v>
      </c>
      <c r="B467" s="17" t="s">
        <v>655</v>
      </c>
      <c r="C467" s="18" t="s">
        <v>365</v>
      </c>
      <c r="D467" s="18" t="s">
        <v>606</v>
      </c>
      <c r="E467" s="18">
        <v>2014</v>
      </c>
      <c r="F467" s="17" t="s">
        <v>135</v>
      </c>
      <c r="G467" s="34">
        <v>41699</v>
      </c>
      <c r="H467" s="34">
        <v>42185</v>
      </c>
      <c r="I467" s="32">
        <v>12</v>
      </c>
      <c r="J467" s="33">
        <v>37497.47</v>
      </c>
      <c r="K467" s="33">
        <v>25961.83</v>
      </c>
      <c r="L467" s="17">
        <f t="shared" si="14"/>
        <v>0.6923621780349448</v>
      </c>
    </row>
    <row r="468" spans="1:12" s="23" customFormat="1" ht="12.75">
      <c r="A468" s="17" t="s">
        <v>220</v>
      </c>
      <c r="B468" s="17" t="s">
        <v>656</v>
      </c>
      <c r="C468" s="18" t="s">
        <v>5</v>
      </c>
      <c r="D468" s="18" t="s">
        <v>500</v>
      </c>
      <c r="E468" s="18">
        <v>2014</v>
      </c>
      <c r="F468" s="17"/>
      <c r="G468" s="34">
        <v>41699</v>
      </c>
      <c r="H468" s="34">
        <v>42155</v>
      </c>
      <c r="I468" s="32">
        <v>12</v>
      </c>
      <c r="J468" s="33">
        <v>110550.82</v>
      </c>
      <c r="K468" s="33">
        <v>14604.18</v>
      </c>
      <c r="L468" s="17">
        <f t="shared" si="14"/>
        <v>0.13210376910818028</v>
      </c>
    </row>
    <row r="469" spans="1:12" s="23" customFormat="1" ht="63.75">
      <c r="A469" s="17" t="s">
        <v>182</v>
      </c>
      <c r="B469" s="17" t="s">
        <v>657</v>
      </c>
      <c r="C469" s="18" t="s">
        <v>469</v>
      </c>
      <c r="D469" s="18" t="s">
        <v>469</v>
      </c>
      <c r="E469" s="18">
        <v>2014</v>
      </c>
      <c r="F469" s="17" t="s">
        <v>688</v>
      </c>
      <c r="G469" s="34">
        <v>41671</v>
      </c>
      <c r="H469" s="34">
        <v>42034</v>
      </c>
      <c r="I469" s="32">
        <v>12</v>
      </c>
      <c r="J469" s="33">
        <v>638089</v>
      </c>
      <c r="K469" s="33">
        <v>57320</v>
      </c>
      <c r="L469" s="17">
        <f t="shared" si="14"/>
        <v>0.08983072894220086</v>
      </c>
    </row>
    <row r="470" spans="1:12" s="23" customFormat="1" ht="25.5">
      <c r="A470" s="17" t="s">
        <v>182</v>
      </c>
      <c r="B470" s="17" t="s">
        <v>658</v>
      </c>
      <c r="C470" s="18" t="s">
        <v>178</v>
      </c>
      <c r="D470" s="18" t="s">
        <v>599</v>
      </c>
      <c r="E470" s="18">
        <v>2014</v>
      </c>
      <c r="F470" s="17" t="s">
        <v>689</v>
      </c>
      <c r="G470" s="34">
        <v>41609</v>
      </c>
      <c r="H470" s="34">
        <v>41973</v>
      </c>
      <c r="I470" s="32">
        <v>12</v>
      </c>
      <c r="J470" s="33">
        <v>349209.69</v>
      </c>
      <c r="K470" s="33">
        <v>37998.52</v>
      </c>
      <c r="L470" s="17">
        <f t="shared" si="14"/>
        <v>0.10881290264310821</v>
      </c>
    </row>
    <row r="471" spans="1:12" s="23" customFormat="1" ht="51">
      <c r="A471" s="17" t="s">
        <v>182</v>
      </c>
      <c r="B471" s="17" t="s">
        <v>659</v>
      </c>
      <c r="C471" s="18" t="s">
        <v>62</v>
      </c>
      <c r="D471" s="18" t="s">
        <v>610</v>
      </c>
      <c r="E471" s="18">
        <v>2014</v>
      </c>
      <c r="F471" s="17" t="s">
        <v>688</v>
      </c>
      <c r="G471" s="34">
        <v>41518</v>
      </c>
      <c r="H471" s="34">
        <v>41882</v>
      </c>
      <c r="I471" s="32">
        <v>12</v>
      </c>
      <c r="J471" s="33">
        <v>143442.55</v>
      </c>
      <c r="K471" s="33">
        <v>36025</v>
      </c>
      <c r="L471" s="17">
        <f t="shared" si="14"/>
        <v>0.25114584201131396</v>
      </c>
    </row>
    <row r="472" spans="1:12" s="23" customFormat="1" ht="63.75">
      <c r="A472" s="17" t="s">
        <v>108</v>
      </c>
      <c r="B472" s="17" t="s">
        <v>660</v>
      </c>
      <c r="C472" s="18" t="s">
        <v>365</v>
      </c>
      <c r="D472" s="18" t="s">
        <v>605</v>
      </c>
      <c r="E472" s="18">
        <v>2014</v>
      </c>
      <c r="F472" s="17" t="s">
        <v>690</v>
      </c>
      <c r="G472" s="34">
        <v>41760</v>
      </c>
      <c r="H472" s="34">
        <v>42155</v>
      </c>
      <c r="I472" s="32">
        <v>28</v>
      </c>
      <c r="J472" s="33">
        <v>106729.36</v>
      </c>
      <c r="K472" s="33">
        <v>59237.36</v>
      </c>
      <c r="L472" s="17">
        <f t="shared" si="14"/>
        <v>0.5550240346236499</v>
      </c>
    </row>
    <row r="473" spans="1:12" s="23" customFormat="1" ht="12.75">
      <c r="A473" s="17" t="s">
        <v>239</v>
      </c>
      <c r="B473" s="17" t="s">
        <v>661</v>
      </c>
      <c r="C473" s="18" t="s">
        <v>671</v>
      </c>
      <c r="D473" s="18"/>
      <c r="E473" s="18">
        <v>2014</v>
      </c>
      <c r="F473" s="17" t="s">
        <v>691</v>
      </c>
      <c r="G473" s="34">
        <v>41974</v>
      </c>
      <c r="H473" s="34">
        <v>42338</v>
      </c>
      <c r="I473" s="32">
        <v>12</v>
      </c>
      <c r="J473" s="33">
        <v>199600</v>
      </c>
      <c r="K473" s="33">
        <v>59880</v>
      </c>
      <c r="L473" s="17">
        <f t="shared" si="14"/>
        <v>0.3</v>
      </c>
    </row>
    <row r="474" spans="1:12" s="23" customFormat="1" ht="25.5">
      <c r="A474" s="17" t="s">
        <v>182</v>
      </c>
      <c r="B474" s="17" t="s">
        <v>662</v>
      </c>
      <c r="C474" s="18" t="s">
        <v>365</v>
      </c>
      <c r="D474" s="18" t="s">
        <v>672</v>
      </c>
      <c r="E474" s="18">
        <v>2014</v>
      </c>
      <c r="F474" s="17" t="s">
        <v>692</v>
      </c>
      <c r="G474" s="34">
        <v>41791</v>
      </c>
      <c r="H474" s="34">
        <v>42155</v>
      </c>
      <c r="I474" s="32">
        <v>12</v>
      </c>
      <c r="J474" s="33">
        <v>243285.9</v>
      </c>
      <c r="K474" s="33">
        <v>14850</v>
      </c>
      <c r="L474" s="17">
        <f t="shared" si="14"/>
        <v>0.06103929574217001</v>
      </c>
    </row>
    <row r="475" spans="1:12" s="23" customFormat="1" ht="63.75">
      <c r="A475" s="17" t="s">
        <v>644</v>
      </c>
      <c r="B475" s="17" t="s">
        <v>663</v>
      </c>
      <c r="C475" s="18" t="s">
        <v>673</v>
      </c>
      <c r="D475" s="18" t="s">
        <v>674</v>
      </c>
      <c r="E475" s="18">
        <v>2014</v>
      </c>
      <c r="F475" s="17" t="s">
        <v>692</v>
      </c>
      <c r="G475" s="34">
        <v>41821</v>
      </c>
      <c r="H475" s="34">
        <v>42308</v>
      </c>
      <c r="I475" s="32">
        <v>16</v>
      </c>
      <c r="J475" s="33">
        <v>204324.96</v>
      </c>
      <c r="K475" s="33">
        <v>52245.76</v>
      </c>
      <c r="L475" s="17">
        <f t="shared" si="14"/>
        <v>0.2556993526390511</v>
      </c>
    </row>
    <row r="476" spans="1:12" s="23" customFormat="1" ht="25.5">
      <c r="A476" s="17" t="s">
        <v>378</v>
      </c>
      <c r="B476" s="17" t="s">
        <v>664</v>
      </c>
      <c r="C476" s="18" t="s">
        <v>675</v>
      </c>
      <c r="D476" s="18" t="s">
        <v>676</v>
      </c>
      <c r="E476" s="18">
        <v>2014</v>
      </c>
      <c r="F476" s="17" t="s">
        <v>693</v>
      </c>
      <c r="G476" s="34">
        <v>42005</v>
      </c>
      <c r="H476" s="34">
        <v>42308</v>
      </c>
      <c r="I476" s="32">
        <v>10</v>
      </c>
      <c r="J476" s="33">
        <v>67545.5</v>
      </c>
      <c r="K476" s="33">
        <v>57137.56</v>
      </c>
      <c r="L476" s="17">
        <f t="shared" si="14"/>
        <v>0.8459121629124071</v>
      </c>
    </row>
    <row r="477" spans="1:12" s="23" customFormat="1" ht="63.75">
      <c r="A477" s="17" t="s">
        <v>72</v>
      </c>
      <c r="B477" s="17" t="s">
        <v>665</v>
      </c>
      <c r="C477" s="18" t="s">
        <v>365</v>
      </c>
      <c r="D477" s="18" t="s">
        <v>723</v>
      </c>
      <c r="E477" s="18">
        <v>2014</v>
      </c>
      <c r="F477" s="17" t="s">
        <v>686</v>
      </c>
      <c r="G477" s="34">
        <v>42005</v>
      </c>
      <c r="H477" s="34">
        <v>42308</v>
      </c>
      <c r="I477" s="32">
        <v>24</v>
      </c>
      <c r="J477" s="33">
        <v>530420</v>
      </c>
      <c r="K477" s="33">
        <v>68420</v>
      </c>
      <c r="L477" s="17">
        <f t="shared" si="14"/>
        <v>0.12899211945250932</v>
      </c>
    </row>
    <row r="478" spans="1:12" s="23" customFormat="1" ht="25.5">
      <c r="A478" s="17" t="s">
        <v>0</v>
      </c>
      <c r="B478" s="17" t="s">
        <v>666</v>
      </c>
      <c r="C478" s="18" t="s">
        <v>671</v>
      </c>
      <c r="D478" s="18" t="s">
        <v>677</v>
      </c>
      <c r="E478" s="18">
        <v>2014</v>
      </c>
      <c r="F478" s="17" t="s">
        <v>686</v>
      </c>
      <c r="G478" s="34">
        <v>42005</v>
      </c>
      <c r="H478" s="34">
        <v>42216</v>
      </c>
      <c r="I478" s="32">
        <v>7</v>
      </c>
      <c r="J478" s="33">
        <v>160323.95</v>
      </c>
      <c r="K478" s="33">
        <v>50000</v>
      </c>
      <c r="L478" s="17">
        <f t="shared" si="14"/>
        <v>0.31186856361760046</v>
      </c>
    </row>
    <row r="479" spans="1:12" s="23" customFormat="1" ht="12.75">
      <c r="A479" s="17" t="s">
        <v>12</v>
      </c>
      <c r="B479" s="17" t="s">
        <v>667</v>
      </c>
      <c r="C479" s="18" t="s">
        <v>5</v>
      </c>
      <c r="D479" s="18" t="s">
        <v>500</v>
      </c>
      <c r="E479" s="18">
        <v>2014</v>
      </c>
      <c r="F479" s="17" t="s">
        <v>694</v>
      </c>
      <c r="G479" s="34">
        <v>41944</v>
      </c>
      <c r="H479" s="34">
        <v>42004</v>
      </c>
      <c r="I479" s="32">
        <v>2</v>
      </c>
      <c r="J479" s="33">
        <v>33865</v>
      </c>
      <c r="K479" s="33">
        <v>10350</v>
      </c>
      <c r="L479" s="17">
        <f t="shared" si="14"/>
        <v>0.30562527683448987</v>
      </c>
    </row>
    <row r="480" spans="1:12" s="23" customFormat="1" ht="38.25">
      <c r="A480" s="17" t="s">
        <v>239</v>
      </c>
      <c r="B480" s="17" t="s">
        <v>668</v>
      </c>
      <c r="C480" s="18" t="s">
        <v>365</v>
      </c>
      <c r="D480" s="18" t="s">
        <v>678</v>
      </c>
      <c r="E480" s="18">
        <v>2014</v>
      </c>
      <c r="F480" s="17" t="s">
        <v>695</v>
      </c>
      <c r="G480" s="34">
        <v>41974</v>
      </c>
      <c r="H480" s="34">
        <v>42429</v>
      </c>
      <c r="I480" s="32">
        <v>12</v>
      </c>
      <c r="J480" s="33">
        <v>108968.1</v>
      </c>
      <c r="K480" s="33">
        <v>54593.4</v>
      </c>
      <c r="L480" s="17">
        <f t="shared" si="14"/>
        <v>0.5010035046954109</v>
      </c>
    </row>
    <row r="481" spans="1:12" s="23" customFormat="1" ht="63.75">
      <c r="A481" s="17" t="s">
        <v>182</v>
      </c>
      <c r="B481" s="17" t="s">
        <v>669</v>
      </c>
      <c r="C481" s="18" t="s">
        <v>134</v>
      </c>
      <c r="D481" s="18" t="s">
        <v>679</v>
      </c>
      <c r="E481" s="18">
        <v>2014</v>
      </c>
      <c r="F481" s="17" t="s">
        <v>696</v>
      </c>
      <c r="G481" s="34">
        <v>41699</v>
      </c>
      <c r="H481" s="34">
        <v>42063</v>
      </c>
      <c r="I481" s="32">
        <v>12</v>
      </c>
      <c r="J481" s="33">
        <v>189957.1</v>
      </c>
      <c r="K481" s="33">
        <v>13200</v>
      </c>
      <c r="L481" s="17">
        <f t="shared" si="14"/>
        <v>0.069489374179749</v>
      </c>
    </row>
    <row r="482" spans="1:12" s="23" customFormat="1" ht="102">
      <c r="A482" s="17" t="s">
        <v>182</v>
      </c>
      <c r="B482" s="17" t="s">
        <v>670</v>
      </c>
      <c r="C482" s="18" t="s">
        <v>718</v>
      </c>
      <c r="D482" s="18" t="s">
        <v>726</v>
      </c>
      <c r="E482" s="18">
        <v>2014</v>
      </c>
      <c r="F482" s="17" t="s">
        <v>697</v>
      </c>
      <c r="G482" s="34">
        <v>41699</v>
      </c>
      <c r="H482" s="34">
        <v>42063</v>
      </c>
      <c r="I482" s="32">
        <v>12</v>
      </c>
      <c r="J482" s="33">
        <v>238415</v>
      </c>
      <c r="K482" s="33">
        <v>26400</v>
      </c>
      <c r="L482" s="17">
        <f t="shared" si="14"/>
        <v>0.11073128788037666</v>
      </c>
    </row>
    <row r="483" spans="1:12" s="23" customFormat="1" ht="63.75">
      <c r="A483" s="17" t="s">
        <v>172</v>
      </c>
      <c r="B483" s="17" t="s">
        <v>699</v>
      </c>
      <c r="C483" s="18" t="s">
        <v>181</v>
      </c>
      <c r="D483" s="18" t="s">
        <v>632</v>
      </c>
      <c r="E483" s="18">
        <v>2015</v>
      </c>
      <c r="F483" s="34" t="s">
        <v>682</v>
      </c>
      <c r="G483" s="34">
        <v>42064</v>
      </c>
      <c r="H483" s="32">
        <v>42429</v>
      </c>
      <c r="I483" s="32">
        <v>12</v>
      </c>
      <c r="J483" s="33">
        <v>342205.38</v>
      </c>
      <c r="K483" s="33">
        <v>84329.2</v>
      </c>
      <c r="L483" s="17">
        <f t="shared" si="14"/>
        <v>0.24642862131507107</v>
      </c>
    </row>
    <row r="484" spans="1:12" s="23" customFormat="1" ht="25.5">
      <c r="A484" s="17" t="s">
        <v>408</v>
      </c>
      <c r="B484" s="17" t="s">
        <v>700</v>
      </c>
      <c r="C484" s="18" t="s">
        <v>214</v>
      </c>
      <c r="D484" s="18" t="s">
        <v>527</v>
      </c>
      <c r="E484" s="18">
        <v>2015</v>
      </c>
      <c r="F484" s="34" t="s">
        <v>612</v>
      </c>
      <c r="G484" s="34">
        <v>42064</v>
      </c>
      <c r="H484" s="32">
        <v>42490</v>
      </c>
      <c r="I484" s="32">
        <v>13.967213114754099</v>
      </c>
      <c r="J484" s="33">
        <v>1163439.35</v>
      </c>
      <c r="K484" s="33">
        <v>136595.56</v>
      </c>
      <c r="L484" s="17">
        <f t="shared" si="14"/>
        <v>0.11740668733612972</v>
      </c>
    </row>
    <row r="485" spans="1:12" s="23" customFormat="1" ht="76.5">
      <c r="A485" s="17" t="s">
        <v>332</v>
      </c>
      <c r="B485" s="17" t="s">
        <v>701</v>
      </c>
      <c r="C485" s="18" t="s">
        <v>214</v>
      </c>
      <c r="D485" s="18" t="s">
        <v>603</v>
      </c>
      <c r="E485" s="18">
        <v>2015</v>
      </c>
      <c r="F485" s="34" t="s">
        <v>684</v>
      </c>
      <c r="G485" s="34">
        <v>42019</v>
      </c>
      <c r="H485" s="32">
        <v>42383</v>
      </c>
      <c r="I485" s="32">
        <v>12</v>
      </c>
      <c r="J485" s="33">
        <v>275795.9</v>
      </c>
      <c r="K485" s="33">
        <v>68949</v>
      </c>
      <c r="L485" s="17">
        <f t="shared" si="14"/>
        <v>0.2500000906467427</v>
      </c>
    </row>
    <row r="486" spans="1:12" s="23" customFormat="1" ht="89.25">
      <c r="A486" s="17" t="s">
        <v>378</v>
      </c>
      <c r="B486" s="17" t="s">
        <v>702</v>
      </c>
      <c r="C486" s="18" t="s">
        <v>214</v>
      </c>
      <c r="D486" s="18" t="s">
        <v>604</v>
      </c>
      <c r="E486" s="18">
        <v>2015</v>
      </c>
      <c r="F486" s="34" t="s">
        <v>685</v>
      </c>
      <c r="G486" s="34">
        <v>42278</v>
      </c>
      <c r="H486" s="32">
        <v>42643</v>
      </c>
      <c r="I486" s="32">
        <v>12</v>
      </c>
      <c r="J486" s="33">
        <v>95057.17</v>
      </c>
      <c r="K486" s="33">
        <v>10213.5</v>
      </c>
      <c r="L486" s="17">
        <f t="shared" si="14"/>
        <v>0.10744586652432427</v>
      </c>
    </row>
    <row r="487" spans="1:12" s="23" customFormat="1" ht="51">
      <c r="A487" s="17" t="s">
        <v>72</v>
      </c>
      <c r="B487" s="17" t="s">
        <v>703</v>
      </c>
      <c r="C487" s="18" t="s">
        <v>214</v>
      </c>
      <c r="D487" s="18" t="s">
        <v>608</v>
      </c>
      <c r="E487" s="18">
        <v>2015</v>
      </c>
      <c r="F487" s="34" t="s">
        <v>719</v>
      </c>
      <c r="G487" s="34">
        <v>42186</v>
      </c>
      <c r="H487" s="32">
        <v>42551</v>
      </c>
      <c r="I487" s="32">
        <v>12</v>
      </c>
      <c r="J487" s="33">
        <v>62355.74</v>
      </c>
      <c r="K487" s="33">
        <v>50185.74</v>
      </c>
      <c r="L487" s="17">
        <f t="shared" si="14"/>
        <v>0.804829515294021</v>
      </c>
    </row>
    <row r="488" spans="1:12" s="23" customFormat="1" ht="38.25">
      <c r="A488" s="17" t="s">
        <v>108</v>
      </c>
      <c r="B488" s="17" t="s">
        <v>704</v>
      </c>
      <c r="C488" s="18" t="s">
        <v>214</v>
      </c>
      <c r="D488" s="18" t="s">
        <v>609</v>
      </c>
      <c r="E488" s="18">
        <v>2015</v>
      </c>
      <c r="F488" s="34" t="s">
        <v>471</v>
      </c>
      <c r="G488" s="34">
        <v>42401</v>
      </c>
      <c r="H488" s="32">
        <v>42582</v>
      </c>
      <c r="I488" s="32">
        <v>6</v>
      </c>
      <c r="J488" s="33">
        <v>65063.36</v>
      </c>
      <c r="K488" s="33">
        <v>44864</v>
      </c>
      <c r="L488" s="17">
        <f t="shared" si="14"/>
        <v>0.6895432390826419</v>
      </c>
    </row>
    <row r="489" spans="1:12" s="23" customFormat="1" ht="12.75">
      <c r="A489" s="17" t="s">
        <v>12</v>
      </c>
      <c r="B489" s="17" t="s">
        <v>705</v>
      </c>
      <c r="C489" s="18" t="s">
        <v>5</v>
      </c>
      <c r="D489" s="18" t="s">
        <v>500</v>
      </c>
      <c r="E489" s="18">
        <v>2015</v>
      </c>
      <c r="F489" s="34" t="s">
        <v>694</v>
      </c>
      <c r="G489" s="34">
        <v>42005</v>
      </c>
      <c r="H489" s="32">
        <v>42369</v>
      </c>
      <c r="I489" s="32">
        <v>2</v>
      </c>
      <c r="J489" s="33">
        <v>107969</v>
      </c>
      <c r="K489" s="33">
        <v>27100</v>
      </c>
      <c r="L489" s="17">
        <f t="shared" si="14"/>
        <v>0.25099797164000776</v>
      </c>
    </row>
    <row r="490" spans="1:12" s="23" customFormat="1" ht="25.5">
      <c r="A490" s="17" t="s">
        <v>378</v>
      </c>
      <c r="B490" s="17" t="s">
        <v>706</v>
      </c>
      <c r="C490" s="18" t="s">
        <v>181</v>
      </c>
      <c r="D490" s="18" t="s">
        <v>556</v>
      </c>
      <c r="E490" s="18">
        <v>2015</v>
      </c>
      <c r="F490" s="34" t="s">
        <v>681</v>
      </c>
      <c r="G490" s="34">
        <v>42125</v>
      </c>
      <c r="H490" s="32">
        <v>42535</v>
      </c>
      <c r="I490" s="32">
        <v>12</v>
      </c>
      <c r="J490" s="33">
        <v>106948.79725</v>
      </c>
      <c r="K490" s="33">
        <v>21651</v>
      </c>
      <c r="L490" s="17">
        <f t="shared" si="14"/>
        <v>0.20244266935877112</v>
      </c>
    </row>
    <row r="491" spans="1:12" s="23" customFormat="1" ht="63.75">
      <c r="A491" s="17" t="s">
        <v>644</v>
      </c>
      <c r="B491" s="17" t="s">
        <v>663</v>
      </c>
      <c r="C491" s="18" t="s">
        <v>673</v>
      </c>
      <c r="D491" s="18" t="s">
        <v>674</v>
      </c>
      <c r="E491" s="18">
        <v>2015</v>
      </c>
      <c r="F491" s="34" t="s">
        <v>692</v>
      </c>
      <c r="G491" s="34">
        <v>42309</v>
      </c>
      <c r="H491" s="32">
        <v>42551</v>
      </c>
      <c r="I491" s="32">
        <v>7</v>
      </c>
      <c r="J491" s="33">
        <v>66777.76</v>
      </c>
      <c r="K491" s="33">
        <v>18847.34</v>
      </c>
      <c r="L491" s="17">
        <f t="shared" si="14"/>
        <v>0.28223977563787706</v>
      </c>
    </row>
    <row r="492" spans="1:12" s="23" customFormat="1" ht="25.5">
      <c r="A492" s="17" t="s">
        <v>182</v>
      </c>
      <c r="B492" s="17" t="s">
        <v>662</v>
      </c>
      <c r="C492" s="18" t="s">
        <v>365</v>
      </c>
      <c r="D492" s="18" t="s">
        <v>672</v>
      </c>
      <c r="E492" s="18">
        <v>2015</v>
      </c>
      <c r="F492" s="34" t="s">
        <v>692</v>
      </c>
      <c r="G492" s="34">
        <v>42156</v>
      </c>
      <c r="H492" s="32">
        <v>42369</v>
      </c>
      <c r="I492" s="32">
        <v>6</v>
      </c>
      <c r="J492" s="33">
        <v>123607</v>
      </c>
      <c r="K492" s="33">
        <v>41076.2</v>
      </c>
      <c r="L492" s="17">
        <f t="shared" si="14"/>
        <v>0.3323128949007742</v>
      </c>
    </row>
    <row r="493" spans="1:12" s="23" customFormat="1" ht="102">
      <c r="A493" s="17" t="s">
        <v>108</v>
      </c>
      <c r="B493" s="17" t="s">
        <v>725</v>
      </c>
      <c r="C493" s="18" t="s">
        <v>365</v>
      </c>
      <c r="D493" s="18" t="s">
        <v>714</v>
      </c>
      <c r="E493" s="18">
        <v>2015</v>
      </c>
      <c r="F493" s="34" t="s">
        <v>689</v>
      </c>
      <c r="G493" s="34">
        <v>42339</v>
      </c>
      <c r="H493" s="32">
        <v>42704</v>
      </c>
      <c r="I493" s="32">
        <v>12</v>
      </c>
      <c r="J493" s="33">
        <v>150020</v>
      </c>
      <c r="K493" s="33">
        <v>52028.38</v>
      </c>
      <c r="L493" s="17">
        <f t="shared" si="14"/>
        <v>0.3468096253832822</v>
      </c>
    </row>
    <row r="494" spans="1:12" s="23" customFormat="1" ht="63.75">
      <c r="A494" s="17" t="s">
        <v>72</v>
      </c>
      <c r="B494" s="17" t="s">
        <v>707</v>
      </c>
      <c r="C494" s="18" t="s">
        <v>365</v>
      </c>
      <c r="D494" s="18" t="s">
        <v>724</v>
      </c>
      <c r="E494" s="18">
        <v>2015</v>
      </c>
      <c r="F494" s="34" t="s">
        <v>686</v>
      </c>
      <c r="G494" s="34">
        <v>42309</v>
      </c>
      <c r="H494" s="32">
        <v>42735</v>
      </c>
      <c r="I494" s="32">
        <v>14</v>
      </c>
      <c r="J494" s="33">
        <v>576746</v>
      </c>
      <c r="K494" s="33">
        <v>72896</v>
      </c>
      <c r="L494" s="17">
        <f t="shared" si="14"/>
        <v>0.12639186054172893</v>
      </c>
    </row>
    <row r="495" spans="1:12" s="23" customFormat="1" ht="51">
      <c r="A495" s="17" t="s">
        <v>12</v>
      </c>
      <c r="B495" s="17" t="s">
        <v>708</v>
      </c>
      <c r="C495" s="18" t="s">
        <v>365</v>
      </c>
      <c r="D495" s="18" t="s">
        <v>600</v>
      </c>
      <c r="E495" s="18">
        <v>2015</v>
      </c>
      <c r="F495" s="34" t="s">
        <v>686</v>
      </c>
      <c r="G495" s="34">
        <v>42309</v>
      </c>
      <c r="H495" s="32">
        <v>42674</v>
      </c>
      <c r="I495" s="32">
        <v>12</v>
      </c>
      <c r="J495" s="33">
        <v>226000</v>
      </c>
      <c r="K495" s="33">
        <v>56750</v>
      </c>
      <c r="L495" s="17">
        <f t="shared" si="14"/>
        <v>0.25110619469026546</v>
      </c>
    </row>
    <row r="496" spans="1:12" s="23" customFormat="1" ht="25.5">
      <c r="A496" s="17" t="s">
        <v>332</v>
      </c>
      <c r="B496" s="17" t="s">
        <v>709</v>
      </c>
      <c r="C496" s="18" t="s">
        <v>181</v>
      </c>
      <c r="D496" s="18" t="s">
        <v>602</v>
      </c>
      <c r="E496" s="18">
        <v>2015</v>
      </c>
      <c r="F496" s="34" t="s">
        <v>683</v>
      </c>
      <c r="G496" s="34">
        <v>42064</v>
      </c>
      <c r="H496" s="32">
        <v>42247</v>
      </c>
      <c r="I496" s="32">
        <v>6</v>
      </c>
      <c r="J496" s="33">
        <v>107288.14</v>
      </c>
      <c r="K496" s="33">
        <v>26822.04</v>
      </c>
      <c r="L496" s="17">
        <f t="shared" si="14"/>
        <v>0.25000004660347364</v>
      </c>
    </row>
    <row r="497" spans="1:12" s="23" customFormat="1" ht="51">
      <c r="A497" s="17" t="s">
        <v>182</v>
      </c>
      <c r="B497" s="17" t="s">
        <v>710</v>
      </c>
      <c r="C497" s="18" t="s">
        <v>181</v>
      </c>
      <c r="D497" s="18" t="s">
        <v>715</v>
      </c>
      <c r="E497" s="18">
        <v>2015</v>
      </c>
      <c r="F497" s="34" t="s">
        <v>720</v>
      </c>
      <c r="G497" s="34">
        <v>42064</v>
      </c>
      <c r="H497" s="32">
        <v>42429</v>
      </c>
      <c r="I497" s="32">
        <v>12</v>
      </c>
      <c r="J497" s="33">
        <v>211148</v>
      </c>
      <c r="K497" s="33">
        <v>22000</v>
      </c>
      <c r="L497" s="17">
        <f t="shared" si="14"/>
        <v>0.10419232007880729</v>
      </c>
    </row>
    <row r="498" spans="1:12" s="23" customFormat="1" ht="25.5">
      <c r="A498" s="17" t="s">
        <v>108</v>
      </c>
      <c r="B498" s="17" t="s">
        <v>711</v>
      </c>
      <c r="C498" s="18" t="s">
        <v>214</v>
      </c>
      <c r="D498" s="18" t="s">
        <v>527</v>
      </c>
      <c r="E498" s="18">
        <v>2015</v>
      </c>
      <c r="F498" s="34" t="s">
        <v>721</v>
      </c>
      <c r="G498" s="34">
        <v>42064</v>
      </c>
      <c r="H498" s="32">
        <v>42429</v>
      </c>
      <c r="I498" s="32">
        <v>12</v>
      </c>
      <c r="J498" s="33">
        <v>177802.85</v>
      </c>
      <c r="K498" s="33">
        <v>44831</v>
      </c>
      <c r="L498" s="17">
        <f t="shared" si="14"/>
        <v>0.25213881554766976</v>
      </c>
    </row>
    <row r="499" spans="1:12" s="23" customFormat="1" ht="25.5">
      <c r="A499" s="17" t="s">
        <v>378</v>
      </c>
      <c r="B499" s="17" t="s">
        <v>712</v>
      </c>
      <c r="C499" s="18" t="s">
        <v>214</v>
      </c>
      <c r="D499" s="18" t="s">
        <v>716</v>
      </c>
      <c r="E499" s="18">
        <v>2015</v>
      </c>
      <c r="F499" s="34" t="s">
        <v>692</v>
      </c>
      <c r="G499" s="34">
        <v>42248</v>
      </c>
      <c r="H499" s="32">
        <v>42613</v>
      </c>
      <c r="I499" s="32">
        <v>12</v>
      </c>
      <c r="J499" s="33">
        <v>103091</v>
      </c>
      <c r="K499" s="33">
        <v>71874</v>
      </c>
      <c r="L499" s="17">
        <f t="shared" si="14"/>
        <v>0.6971898613846019</v>
      </c>
    </row>
    <row r="500" spans="1:12" s="23" customFormat="1" ht="51">
      <c r="A500" s="17" t="s">
        <v>239</v>
      </c>
      <c r="B500" s="17" t="s">
        <v>713</v>
      </c>
      <c r="C500" s="18" t="s">
        <v>214</v>
      </c>
      <c r="D500" s="18" t="s">
        <v>717</v>
      </c>
      <c r="E500" s="18">
        <v>2015</v>
      </c>
      <c r="F500" s="34" t="s">
        <v>722</v>
      </c>
      <c r="G500" s="34">
        <v>42156</v>
      </c>
      <c r="H500" s="32">
        <v>42521</v>
      </c>
      <c r="I500" s="32">
        <v>12</v>
      </c>
      <c r="J500" s="33">
        <v>62895.75</v>
      </c>
      <c r="K500" s="33">
        <v>17326.76</v>
      </c>
      <c r="L500" s="17">
        <f t="shared" si="14"/>
        <v>0.2754837965999292</v>
      </c>
    </row>
    <row r="501" spans="11:12" ht="12">
      <c r="K501" s="20"/>
      <c r="L501" s="20"/>
    </row>
    <row r="502" spans="1:2" ht="18" customHeight="1">
      <c r="A502" s="45" t="s">
        <v>643</v>
      </c>
      <c r="B502" s="45"/>
    </row>
  </sheetData>
  <sheetProtection/>
  <autoFilter ref="A9:L500"/>
  <mergeCells count="2">
    <mergeCell ref="A7:L7"/>
    <mergeCell ref="A502:B502"/>
  </mergeCells>
  <conditionalFormatting sqref="A429">
    <cfRule type="expression" priority="63" dxfId="0" stopIfTrue="1">
      <formula>IF(AND(#REF!&gt;2750000,#REF!&lt;2750000),1,0)</formula>
    </cfRule>
  </conditionalFormatting>
  <conditionalFormatting sqref="B429 C427:C429 F429">
    <cfRule type="expression" priority="153" dxfId="14" stopIfTrue="1">
      <formula>"se(e(W8=""positivo"";X8="""")"</formula>
    </cfRule>
  </conditionalFormatting>
  <conditionalFormatting sqref="B329 A275 A279:B279 A282 A256:B256 A267:B272 B280:B282 A280 B276:B278 A277 A339:A344">
    <cfRule type="expression" priority="51" dxfId="0" stopIfTrue="1">
      <formula>IF(AND(#REF!&gt;2750000,#REF!&lt;2750000),1,0)</formula>
    </cfRule>
  </conditionalFormatting>
  <conditionalFormatting sqref="A406">
    <cfRule type="expression" priority="50" dxfId="0" stopIfTrue="1">
      <formula>IF(AND(#REF!&gt;2750000,#REF!&lt;2750000),1,0)</formula>
    </cfRule>
  </conditionalFormatting>
  <conditionalFormatting sqref="A418">
    <cfRule type="expression" priority="48" dxfId="0" stopIfTrue="1">
      <formula>IF(AND(#REF!&gt;2750000,#REF!&lt;2750000),1,0)</formula>
    </cfRule>
  </conditionalFormatting>
  <conditionalFormatting sqref="A423:A425">
    <cfRule type="expression" priority="47" dxfId="0" stopIfTrue="1">
      <formula>IF(AND(#REF!&gt;2750000,#REF!&lt;2750000),1,0)</formula>
    </cfRule>
  </conditionalFormatting>
  <conditionalFormatting sqref="A428">
    <cfRule type="expression" priority="41" dxfId="0" stopIfTrue="1">
      <formula>IF(AND(#REF!&gt;2750000,#REF!&lt;2750000),1,0)</formula>
    </cfRule>
  </conditionalFormatting>
  <conditionalFormatting sqref="C275 C339:C344">
    <cfRule type="expression" priority="22" dxfId="14" stopIfTrue="1">
      <formula>"se(e(W8=""positivo"";X8="""")"</formula>
    </cfRule>
  </conditionalFormatting>
  <conditionalFormatting sqref="B438">
    <cfRule type="expression" priority="42" dxfId="14" stopIfTrue="1">
      <formula>"se(e(W8=""positivo"";X8="""")"</formula>
    </cfRule>
  </conditionalFormatting>
  <conditionalFormatting sqref="B428">
    <cfRule type="expression" priority="40" dxfId="14" stopIfTrue="1">
      <formula>"se(e(W8=""positivo"";X8="""")"</formula>
    </cfRule>
  </conditionalFormatting>
  <conditionalFormatting sqref="B275 B339:B344">
    <cfRule type="expression" priority="52" dxfId="14" stopIfTrue="1">
      <formula>"se(e(W8=""positivo"";X8="""")"</formula>
    </cfRule>
  </conditionalFormatting>
  <conditionalFormatting sqref="A289:B289 A245:B245 A257:B257 A281">
    <cfRule type="expression" priority="53" dxfId="0" stopIfTrue="1">
      <formula>IF(AND(#REF!&gt;2750000,#REF!&lt;2750000),1,0)</formula>
    </cfRule>
  </conditionalFormatting>
  <conditionalFormatting sqref="A253:B253">
    <cfRule type="expression" priority="54" dxfId="0" stopIfTrue="1">
      <formula>IF(AND(#REF!&gt;2750000,#REF!&lt;2750000),1,0)</formula>
    </cfRule>
  </conditionalFormatting>
  <conditionalFormatting sqref="A266:B266 A273">
    <cfRule type="expression" priority="55" dxfId="0" stopIfTrue="1">
      <formula>IF(AND(#REF!&gt;2750000,#REF!&lt;2750000),1,0)</formula>
    </cfRule>
  </conditionalFormatting>
  <conditionalFormatting sqref="A274:B274">
    <cfRule type="expression" priority="56" dxfId="0" stopIfTrue="1">
      <formula>IF(AND(#REF!&gt;2750000,#REF!&lt;2750000),1,0)</formula>
    </cfRule>
  </conditionalFormatting>
  <conditionalFormatting sqref="A278">
    <cfRule type="expression" priority="57" dxfId="0" stopIfTrue="1">
      <formula>IF(AND(#REF!&gt;2750000,#REF!&lt;2750000),1,0)</formula>
    </cfRule>
  </conditionalFormatting>
  <conditionalFormatting sqref="A283:B283">
    <cfRule type="expression" priority="58" dxfId="0" stopIfTrue="1">
      <formula>IF(AND(#REF!&gt;2750000,#REF!&lt;2750000),1,0)</formula>
    </cfRule>
  </conditionalFormatting>
  <conditionalFormatting sqref="A290:B290">
    <cfRule type="expression" priority="59" dxfId="0" stopIfTrue="1">
      <formula>IF(AND(#REF!&gt;2750000,#REF!&lt;2750000),1,0)</formula>
    </cfRule>
  </conditionalFormatting>
  <conditionalFormatting sqref="A286:B286">
    <cfRule type="expression" priority="60" dxfId="0" stopIfTrue="1">
      <formula>IF(AND(#REF!&gt;2750000,#REF!&lt;2750000),1,0)</formula>
    </cfRule>
  </conditionalFormatting>
  <conditionalFormatting sqref="A287:B288">
    <cfRule type="expression" priority="61" dxfId="0" stopIfTrue="1">
      <formula>IF(AND(#REF!&gt;2750000,#REF!&lt;2750000),1,0)</formula>
    </cfRule>
  </conditionalFormatting>
  <conditionalFormatting sqref="A284:B284">
    <cfRule type="expression" priority="62" dxfId="0" stopIfTrue="1">
      <formula>IF(AND(#REF!&gt;2750000,#REF!&lt;2750000),1,0)</formula>
    </cfRule>
  </conditionalFormatting>
  <conditionalFormatting sqref="A285:B285">
    <cfRule type="expression" priority="63" dxfId="0" stopIfTrue="1">
      <formula>IF(AND(#REF!&gt;2750000,#REF!&lt;2750000),1,0)</formula>
    </cfRule>
  </conditionalFormatting>
  <conditionalFormatting sqref="A251:B251">
    <cfRule type="expression" priority="64" dxfId="0" stopIfTrue="1">
      <formula>IF(AND(#REF!&gt;2750000,#REF!&lt;2750000),1,0)</formula>
    </cfRule>
  </conditionalFormatting>
  <conditionalFormatting sqref="A252:B252">
    <cfRule type="expression" priority="65" dxfId="0" stopIfTrue="1">
      <formula>IF(AND(#REF!&gt;2750000,#REF!&lt;2750000),1,0)</formula>
    </cfRule>
  </conditionalFormatting>
  <conditionalFormatting sqref="A255:B255">
    <cfRule type="expression" priority="66" dxfId="0" stopIfTrue="1">
      <formula>IF(AND(#REF!&gt;2750000,#REF!&lt;2750000),1,0)</formula>
    </cfRule>
  </conditionalFormatting>
  <conditionalFormatting sqref="A246">
    <cfRule type="expression" priority="67" dxfId="0" stopIfTrue="1">
      <formula>IF(AND(#REF!&gt;2750000,#REF!&lt;2750000),1,0)</formula>
    </cfRule>
  </conditionalFormatting>
  <conditionalFormatting sqref="B246">
    <cfRule type="expression" priority="68" dxfId="0" stopIfTrue="1">
      <formula>IF(AND(#REF!&gt;2750000,#REF!&lt;2750000),1,0)</formula>
    </cfRule>
  </conditionalFormatting>
  <conditionalFormatting sqref="B258">
    <cfRule type="expression" priority="69" dxfId="0" stopIfTrue="1">
      <formula>IF(AND(#REF!&gt;2750000,#REF!&lt;2750000),1,0)</formula>
    </cfRule>
  </conditionalFormatting>
  <conditionalFormatting sqref="B259">
    <cfRule type="expression" priority="70" dxfId="0" stopIfTrue="1">
      <formula>IF(AND(#REF!&gt;2750000,#REF!&lt;2750000),1,0)</formula>
    </cfRule>
  </conditionalFormatting>
  <conditionalFormatting sqref="B260">
    <cfRule type="expression" priority="71" dxfId="0" stopIfTrue="1">
      <formula>IF(AND(#REF!&gt;2750000,#REF!&lt;2750000),1,0)</formula>
    </cfRule>
  </conditionalFormatting>
  <conditionalFormatting sqref="B418">
    <cfRule type="expression" priority="49" dxfId="14" stopIfTrue="1">
      <formula>"se(e(W8=""positivo"";X8="""")"</formula>
    </cfRule>
  </conditionalFormatting>
  <conditionalFormatting sqref="B423:B425">
    <cfRule type="expression" priority="46" dxfId="14" stopIfTrue="1">
      <formula>"se(e(W8=""positivo"";X8="""")"</formula>
    </cfRule>
  </conditionalFormatting>
  <conditionalFormatting sqref="B427">
    <cfRule type="expression" priority="44" dxfId="14" stopIfTrue="1">
      <formula>"se(e(W8=""positivo"";X8="""")"</formula>
    </cfRule>
  </conditionalFormatting>
  <conditionalFormatting sqref="A427 A433">
    <cfRule type="expression" priority="45" dxfId="0" stopIfTrue="1">
      <formula>IF(AND(#REF!&gt;2750000,#REF!&lt;2750000),1,0)</formula>
    </cfRule>
  </conditionalFormatting>
  <conditionalFormatting sqref="A438">
    <cfRule type="expression" priority="43" dxfId="0" stopIfTrue="1">
      <formula>IF(AND(#REF!&gt;2750000,#REF!&lt;2750000),1,0)</formula>
    </cfRule>
  </conditionalFormatting>
  <conditionalFormatting sqref="B426">
    <cfRule type="expression" priority="38" dxfId="14" stopIfTrue="1">
      <formula>"se(e(W8=""positivo"";X8="""")"</formula>
    </cfRule>
  </conditionalFormatting>
  <conditionalFormatting sqref="A426">
    <cfRule type="expression" priority="39" dxfId="0" stopIfTrue="1">
      <formula>IF(AND(#REF!&gt;2750000,#REF!&lt;2750000),1,0)</formula>
    </cfRule>
  </conditionalFormatting>
  <conditionalFormatting sqref="C279 C268:C272 C283 C256">
    <cfRule type="expression" priority="21" dxfId="0" stopIfTrue="1">
      <formula>IF(AND(#REF!&gt;2750000,#REF!&lt;2750000),1,0)</formula>
    </cfRule>
  </conditionalFormatting>
  <conditionalFormatting sqref="C280:C281 C289 C245">
    <cfRule type="expression" priority="23" dxfId="0" stopIfTrue="1">
      <formula>IF(AND(#REF!&gt;2750000,#REF!&lt;2750000),1,0)</formula>
    </cfRule>
  </conditionalFormatting>
  <conditionalFormatting sqref="C282">
    <cfRule type="expression" priority="24" dxfId="0" stopIfTrue="1">
      <formula>IF(AND(#REF!&gt;2750000,#REF!&lt;2750000),1,0)</formula>
    </cfRule>
  </conditionalFormatting>
  <conditionalFormatting sqref="C273">
    <cfRule type="expression" priority="25" dxfId="0" stopIfTrue="1">
      <formula>IF(AND(#REF!&gt;2750000,#REF!&lt;2750000),1,0)</formula>
    </cfRule>
  </conditionalFormatting>
  <conditionalFormatting sqref="C274">
    <cfRule type="expression" priority="26" dxfId="0" stopIfTrue="1">
      <formula>IF(AND(#REF!&gt;2750000,#REF!&lt;2750000),1,0)</formula>
    </cfRule>
  </conditionalFormatting>
  <conditionalFormatting sqref="C276">
    <cfRule type="expression" priority="27" dxfId="0" stopIfTrue="1">
      <formula>IF(AND(#REF!&gt;2750000,#REF!&lt;2750000),1,0)</formula>
    </cfRule>
  </conditionalFormatting>
  <conditionalFormatting sqref="C277">
    <cfRule type="expression" priority="28" dxfId="0" stopIfTrue="1">
      <formula>IF(AND(#REF!&gt;2750000,#REF!&lt;2750000),1,0)</formula>
    </cfRule>
  </conditionalFormatting>
  <conditionalFormatting sqref="C278">
    <cfRule type="expression" priority="29" dxfId="0" stopIfTrue="1">
      <formula>IF(AND(#REF!&gt;2750000,#REF!&lt;2750000),1,0)</formula>
    </cfRule>
  </conditionalFormatting>
  <conditionalFormatting sqref="C290">
    <cfRule type="expression" priority="30" dxfId="0" stopIfTrue="1">
      <formula>IF(AND(#REF!&gt;2750000,#REF!&lt;2750000),1,0)</formula>
    </cfRule>
  </conditionalFormatting>
  <conditionalFormatting sqref="C286">
    <cfRule type="expression" priority="31" dxfId="0" stopIfTrue="1">
      <formula>IF(AND(#REF!&gt;2750000,#REF!&lt;2750000),1,0)</formula>
    </cfRule>
  </conditionalFormatting>
  <conditionalFormatting sqref="C287:C288">
    <cfRule type="expression" priority="32" dxfId="0" stopIfTrue="1">
      <formula>IF(AND(#REF!&gt;2750000,#REF!&lt;2750000),1,0)</formula>
    </cfRule>
  </conditionalFormatting>
  <conditionalFormatting sqref="C284">
    <cfRule type="expression" priority="33" dxfId="0" stopIfTrue="1">
      <formula>IF(AND(#REF!&gt;2750000,#REF!&lt;2750000),1,0)</formula>
    </cfRule>
  </conditionalFormatting>
  <conditionalFormatting sqref="C285">
    <cfRule type="expression" priority="34" dxfId="0" stopIfTrue="1">
      <formula>IF(AND(#REF!&gt;2750000,#REF!&lt;2750000),1,0)</formula>
    </cfRule>
  </conditionalFormatting>
  <conditionalFormatting sqref="C255">
    <cfRule type="expression" priority="35" dxfId="0" stopIfTrue="1">
      <formula>IF(AND(#REF!&gt;2750000,#REF!&lt;2750000),1,0)</formula>
    </cfRule>
  </conditionalFormatting>
  <conditionalFormatting sqref="C246">
    <cfRule type="expression" priority="36" dxfId="0" stopIfTrue="1">
      <formula>IF(AND(#REF!&gt;2750000,#REF!&lt;2750000),1,0)</formula>
    </cfRule>
  </conditionalFormatting>
  <conditionalFormatting sqref="C423:C426">
    <cfRule type="expression" priority="20" dxfId="14" stopIfTrue="1">
      <formula>"se(e(W8=""positivo"";X8="""")"</formula>
    </cfRule>
  </conditionalFormatting>
  <conditionalFormatting sqref="F423:F425">
    <cfRule type="expression" priority="18" dxfId="14" stopIfTrue="1">
      <formula>"se(e(W8=""positivo"";X8="""")"</formula>
    </cfRule>
  </conditionalFormatting>
  <conditionalFormatting sqref="F427:F428">
    <cfRule type="expression" priority="17" dxfId="14" stopIfTrue="1">
      <formula>"se(e(W8=""positivo"";X8="""")"</formula>
    </cfRule>
  </conditionalFormatting>
  <conditionalFormatting sqref="F426">
    <cfRule type="expression" priority="16" dxfId="14" stopIfTrue="1">
      <formula>"se(e(W8=""positivo"";X8="""")"</formula>
    </cfRule>
  </conditionalFormatting>
  <conditionalFormatting sqref="G339:H344">
    <cfRule type="expression" priority="1" dxfId="14" stopIfTrue="1">
      <formula>"se(e(W8=""positivo"";X8="""")"</formula>
    </cfRule>
  </conditionalFormatting>
  <conditionalFormatting sqref="G274:H274">
    <cfRule type="expression" priority="2" dxfId="0" stopIfTrue="1">
      <formula>IF(AND(#REF!&gt;2800000,#REF!&lt;2800000),1,0)</formula>
    </cfRule>
  </conditionalFormatting>
  <conditionalFormatting sqref="G289:H289 G251:H251 G255:H257 H245">
    <cfRule type="expression" priority="3" dxfId="0" stopIfTrue="1">
      <formula>IF(AND(#REF!&gt;2800000,#REF!&lt;2800000),1,0)</formula>
    </cfRule>
  </conditionalFormatting>
  <conditionalFormatting sqref="G266:H267 G275:H275">
    <cfRule type="expression" priority="4" dxfId="0" stopIfTrue="1">
      <formula>IF(AND(#REF!&gt;2800000,#REF!&lt;2800000),1,0)</formula>
    </cfRule>
  </conditionalFormatting>
  <conditionalFormatting sqref="G276:H276 G271:H272">
    <cfRule type="expression" priority="5" dxfId="0" stopIfTrue="1">
      <formula>IF(AND(#REF!&gt;2800000,#REF!&lt;2800000),1,0)</formula>
    </cfRule>
  </conditionalFormatting>
  <conditionalFormatting sqref="G277:H277">
    <cfRule type="expression" priority="6" dxfId="0" stopIfTrue="1">
      <formula>IF(AND(#REF!&gt;2800000,#REF!&lt;2800000),1,0)</formula>
    </cfRule>
  </conditionalFormatting>
  <conditionalFormatting sqref="G278:H278">
    <cfRule type="expression" priority="7" dxfId="0" stopIfTrue="1">
      <formula>IF(AND(#REF!&gt;2800000,#REF!&lt;2800000),1,0)</formula>
    </cfRule>
  </conditionalFormatting>
  <conditionalFormatting sqref="G284:H284">
    <cfRule type="expression" priority="8" dxfId="0" stopIfTrue="1">
      <formula>IF(AND(#REF!&gt;2800000,#REF!&lt;2800000),1,0)</formula>
    </cfRule>
  </conditionalFormatting>
  <conditionalFormatting sqref="G283:H283">
    <cfRule type="expression" priority="9" dxfId="0" stopIfTrue="1">
      <formula>IF(AND(#REF!&gt;2800000,#REF!&lt;2800000),1,0)</formula>
    </cfRule>
  </conditionalFormatting>
  <conditionalFormatting sqref="G287:H288">
    <cfRule type="expression" priority="10" dxfId="0" stopIfTrue="1">
      <formula>IF(AND(#REF!&gt;2800000,#REF!&lt;2800000),1,0)</formula>
    </cfRule>
  </conditionalFormatting>
  <conditionalFormatting sqref="G286:H286">
    <cfRule type="expression" priority="11" dxfId="0" stopIfTrue="1">
      <formula>IF(AND(#REF!&gt;2800000,#REF!&lt;2800000),1,0)</formula>
    </cfRule>
  </conditionalFormatting>
  <conditionalFormatting sqref="G285:H285">
    <cfRule type="expression" priority="12" dxfId="0" stopIfTrue="1">
      <formula>IF(AND(#REF!&gt;2800000,#REF!&lt;2800000),1,0)</formula>
    </cfRule>
  </conditionalFormatting>
  <conditionalFormatting sqref="G290:H290 G299:H299">
    <cfRule type="expression" priority="13" dxfId="0" stopIfTrue="1">
      <formula>IF(AND(#REF!&gt;2800000,#REF!&lt;2800000),1,0)</formula>
    </cfRule>
  </conditionalFormatting>
  <conditionalFormatting sqref="H246">
    <cfRule type="expression" priority="14" dxfId="0" stopIfTrue="1">
      <formula>IF(AND(#REF!&gt;2800000,#REF!&lt;2800000),1,0)</formula>
    </cfRule>
  </conditionalFormatting>
  <conditionalFormatting sqref="G252:H254">
    <cfRule type="expression" priority="15" dxfId="0" stopIfTrue="1">
      <formula>IF(AND(#REF!&gt;2800000,#REF!&lt;2800000),1,0)</formula>
    </cfRule>
  </conditionalFormatting>
  <dataValidations count="3">
    <dataValidation type="list" allowBlank="1" showInputMessage="1" showErrorMessage="1" sqref="F423 F425:F426">
      <formula1>$J$1:$J$6</formula1>
    </dataValidation>
    <dataValidation type="list" allowBlank="1" showInputMessage="1" showErrorMessage="1" sqref="F434 F427:F430 F417:F422 F13:F415 F424 F436:F500">
      <formula1>$O$3:$O$9</formula1>
    </dataValidation>
    <dataValidation type="list" allowBlank="1" showInputMessage="1" showErrorMessage="1" sqref="F3:J3">
      <formula1>$T$3:$T$9</formula1>
    </dataValidation>
  </dataValidations>
  <printOptions horizontalCentered="1" verticalCentered="1"/>
  <pageMargins left="0.7480314960629921" right="0.7480314960629921" top="0.4724409448818898" bottom="0.5511811023622047" header="0.2362204724409449" footer="0"/>
  <pageSetup horizontalDpi="600" verticalDpi="600" orientation="landscape" paperSize="9" scale="55" r:id="rId4"/>
  <headerFooter alignWithMargins="0">
    <oddFooter>&amp;L&amp;D
&amp;T&amp;CSCAE&amp;RPágina &amp;P/&amp;N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 Nascimento</dc:creator>
  <cp:keywords/>
  <dc:description/>
  <cp:lastModifiedBy>Marta Teodoro Luís</cp:lastModifiedBy>
  <cp:lastPrinted>2015-12-01T18:30:51Z</cp:lastPrinted>
  <dcterms:created xsi:type="dcterms:W3CDTF">2014-03-17T16:41:35Z</dcterms:created>
  <dcterms:modified xsi:type="dcterms:W3CDTF">2015-12-07T14:26:57Z</dcterms:modified>
  <cp:category/>
  <cp:version/>
  <cp:contentType/>
  <cp:contentStatus/>
</cp:coreProperties>
</file>